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1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2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1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7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8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1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9.xml" ContentType="application/vnd.openxmlformats-officedocument.drawing+xml"/>
  <Override PartName="/xl/charts/chartEx1.xml" ContentType="application/vnd.ms-office.chartex+xml"/>
  <Override PartName="/xl/charts/style47.xml" ContentType="application/vnd.ms-office.chartstyle+xml"/>
  <Override PartName="/xl/charts/colors47.xml" ContentType="application/vnd.ms-office.chartcolorstyle+xml"/>
  <Override PartName="/xl/drawings/drawing50.xml" ContentType="application/vnd.openxmlformats-officedocument.drawing+xml"/>
  <Override PartName="/xl/charts/chart52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3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4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5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2.xml" ContentType="application/vnd.openxmlformats-officedocument.drawing+xml"/>
  <Override PartName="/xl/charts/chart5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8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9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60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3.xml" ContentType="application/vnd.openxmlformats-officedocument.drawing+xml"/>
  <Override PartName="/xl/charts/chart61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2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3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4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4.xml" ContentType="application/vnd.openxmlformats-officedocument.drawing+xml"/>
  <Override PartName="/xl/charts/chart65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55.xml" ContentType="application/vnd.openxmlformats-officedocument.drawing+xml"/>
  <Override PartName="/xl/charts/chart66.xml" ContentType="application/vnd.openxmlformats-officedocument.drawingml.chart+xml"/>
  <Override PartName="/xl/drawings/drawing56.xml" ContentType="application/vnd.openxmlformats-officedocument.drawingml.chartshapes+xml"/>
  <Override PartName="/xl/charts/chart67.xml" ContentType="application/vnd.openxmlformats-officedocument.drawingml.chart+xml"/>
  <Override PartName="/xl/drawings/drawing5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Z:\Financiele Stabiliteit\Algemeen\Financial Stability Reports\01 National Financial Stability Report\FSR 2025\Chart Pack Suriname\"/>
    </mc:Choice>
  </mc:AlternateContent>
  <xr:revisionPtr revIDLastSave="0" documentId="13_ncr:1_{DB7C4BF3-A10E-416D-98D6-8A58E6DE8E5C}" xr6:coauthVersionLast="47" xr6:coauthVersionMax="47" xr10:uidLastSave="{00000000-0000-0000-0000-000000000000}"/>
  <bookViews>
    <workbookView xWindow="-28920" yWindow="-120" windowWidth="29040" windowHeight="15840" tabRatio="805" firstSheet="1" activeTab="5" xr2:uid="{00000000-000D-0000-FFFF-FFFF00000000}"/>
  </bookViews>
  <sheets>
    <sheet name="Bank Strength 2025" sheetId="206" state="hidden" r:id="rId1"/>
    <sheet name="Index" sheetId="1" r:id="rId2"/>
    <sheet name="Figuur I.1" sheetId="138" r:id="rId3"/>
    <sheet name="Figuur I.2" sheetId="90" r:id="rId4"/>
    <sheet name="Figuur I.3" sheetId="144" r:id="rId5"/>
    <sheet name="Figuur II.1" sheetId="137" r:id="rId6"/>
    <sheet name="Figuur II.2" sheetId="136" r:id="rId7"/>
    <sheet name="Figuur II.3" sheetId="198" r:id="rId8"/>
    <sheet name="Figuren II.4 &amp; II.5" sheetId="158" r:id="rId9"/>
    <sheet name="Figuren II.6 &amp; II.8" sheetId="115" r:id="rId10"/>
    <sheet name="Figuren II.7 &amp; II.9" sheetId="128" r:id="rId11"/>
    <sheet name="Figuur II.10" sheetId="129" r:id="rId12"/>
    <sheet name="Figuur II.11" sheetId="130" r:id="rId13"/>
    <sheet name="Figuur II.12" sheetId="127" r:id="rId14"/>
    <sheet name="Figuur II.13" sheetId="133" r:id="rId15"/>
    <sheet name="Figuren II.14 &amp; II.15" sheetId="132" r:id="rId16"/>
    <sheet name="Figuren II.16 &amp; II.17" sheetId="118" r:id="rId17"/>
    <sheet name="Figuren II.18 &amp; II.19" sheetId="134" r:id="rId18"/>
    <sheet name="Figuur II.20" sheetId="149" r:id="rId19"/>
    <sheet name="Figuur II.21" sheetId="145" r:id="rId20"/>
    <sheet name="Figuur II.22" sheetId="153" r:id="rId21"/>
    <sheet name="Figuur II.23" sheetId="150" r:id="rId22"/>
    <sheet name="Figuur II.24" sheetId="146" r:id="rId23"/>
    <sheet name="Figuur II.25" sheetId="113" r:id="rId24"/>
    <sheet name="Figuur II.26" sheetId="40" r:id="rId25"/>
    <sheet name="Tabel II.1" sheetId="31" r:id="rId26"/>
    <sheet name="Figuur III.1" sheetId="205" r:id="rId27"/>
    <sheet name="Figuur III.2" sheetId="200" r:id="rId28"/>
    <sheet name="Tabellen III.1a &amp; III.1b" sheetId="201" r:id="rId29"/>
    <sheet name="Figuur III.3" sheetId="202" r:id="rId30"/>
    <sheet name="Figuur III.4" sheetId="204" r:id="rId31"/>
    <sheet name="Figuur III.5" sheetId="203" r:id="rId32"/>
    <sheet name="Tabellen III.2,III.3 &amp; III.4" sheetId="5" r:id="rId33"/>
    <sheet name="Tabellen III.5a &amp; III.5b" sheetId="96" r:id="rId34"/>
    <sheet name="Tabellen III.6a &amp; III.6b" sheetId="94" r:id="rId35"/>
    <sheet name="Figuur III.6" sheetId="108" r:id="rId36"/>
    <sheet name="Figuur III.7" sheetId="199" r:id="rId37"/>
    <sheet name="Figuur VI.1" sheetId="142" r:id="rId38"/>
    <sheet name="Figuur VI.2" sheetId="186" r:id="rId39"/>
    <sheet name="Figuren VI.3 &amp; VI.4" sheetId="210" r:id="rId40"/>
    <sheet name="Tabel VI.1 &amp; Figuur VI.5" sheetId="207" r:id="rId41"/>
    <sheet name="Figuur A.1" sheetId="63" r:id="rId42"/>
    <sheet name="Figuur A.2" sheetId="211" r:id="rId43"/>
    <sheet name="Figuur A.3 &amp; tabel A.1" sheetId="62" r:id="rId44"/>
    <sheet name="Tabel B.1" sheetId="135" r:id="rId45"/>
    <sheet name="Tabel B.2" sheetId="161" r:id="rId46"/>
    <sheet name="Tabel C.1" sheetId="101" r:id="rId47"/>
    <sheet name="Tabel C.2" sheetId="106" r:id="rId48"/>
    <sheet name="Tabel C.3" sheetId="107" r:id="rId49"/>
    <sheet name="Tabel C.4" sheetId="105" r:id="rId50"/>
    <sheet name="Tabel C.5" sheetId="104" r:id="rId51"/>
    <sheet name="Figuren D.1, D.2 &amp; D.3" sheetId="196" r:id="rId52"/>
    <sheet name="Tabel 1" sheetId="170" r:id="rId53"/>
    <sheet name="Figuur 1" sheetId="168" r:id="rId54"/>
    <sheet name="Figuren 2 &amp; 3" sheetId="164" r:id="rId55"/>
    <sheet name="Figuur 4" sheetId="169" r:id="rId56"/>
    <sheet name="Figuren 5,6 &amp; 7" sheetId="141" r:id="rId57"/>
    <sheet name="Figuren 8 &amp; 9" sheetId="183" r:id="rId58"/>
    <sheet name="Figuren 10, 11, 12 &amp; 13" sheetId="173" state="hidden" r:id="rId59"/>
    <sheet name="Figuren 10, 11, 12 &amp; 13 " sheetId="217" r:id="rId60"/>
    <sheet name="Figuur 14" sheetId="167" r:id="rId61"/>
    <sheet name="Figuur 15" sheetId="102" r:id="rId62"/>
  </sheets>
  <externalReferences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</externalReferences>
  <definedNames>
    <definedName name="\A" localSheetId="32">#REF!</definedName>
    <definedName name="\A">#REF!</definedName>
    <definedName name="\B" localSheetId="32">#REF!</definedName>
    <definedName name="\B">#REF!</definedName>
    <definedName name="\D" localSheetId="32">#REF!</definedName>
    <definedName name="\D">#REF!</definedName>
    <definedName name="\E" localSheetId="32">#REF!</definedName>
    <definedName name="\E">#REF!</definedName>
    <definedName name="\F" localSheetId="32">#REF!</definedName>
    <definedName name="\F">#REF!</definedName>
    <definedName name="\G" localSheetId="32">#REF!</definedName>
    <definedName name="\G">#REF!</definedName>
    <definedName name="\H" localSheetId="32">#REF!</definedName>
    <definedName name="\H">#REF!</definedName>
    <definedName name="\I" localSheetId="32">#REF!</definedName>
    <definedName name="\I">#REF!</definedName>
    <definedName name="\J" localSheetId="32">#REF!</definedName>
    <definedName name="\J">#REF!</definedName>
    <definedName name="\M" localSheetId="32">#REF!</definedName>
    <definedName name="\M">#REF!</definedName>
    <definedName name="\P" localSheetId="32">#REF!</definedName>
    <definedName name="\P">#REF!</definedName>
    <definedName name="\S" localSheetId="32">#REF!</definedName>
    <definedName name="\S">#REF!</definedName>
    <definedName name="\T" localSheetId="32">#REF!</definedName>
    <definedName name="\T">#REF!</definedName>
    <definedName name="\T1" localSheetId="32">#REF!</definedName>
    <definedName name="\T1">#REF!</definedName>
    <definedName name="\T2" localSheetId="0">#REF!</definedName>
    <definedName name="\T2" localSheetId="32">[1]BOP!#REF!</definedName>
    <definedName name="\T2">[1]BOP!#REF!</definedName>
    <definedName name="\U" localSheetId="32">#REF!</definedName>
    <definedName name="\U">#REF!</definedName>
    <definedName name="\W" localSheetId="32">#REF!</definedName>
    <definedName name="\W">#REF!</definedName>
    <definedName name="______cb16">#REF!</definedName>
    <definedName name="_____cb16">#REF!</definedName>
    <definedName name="____cb16">#REF!</definedName>
    <definedName name="___cb16">#REF!</definedName>
    <definedName name="__10FA_L" localSheetId="32">#REF!</definedName>
    <definedName name="__10FA_L">#REF!</definedName>
    <definedName name="__11GAZ_LIABS" localSheetId="32">#REF!</definedName>
    <definedName name="__11GAZ_LIABS">#REF!</definedName>
    <definedName name="__123Graph_AREER" localSheetId="0" hidden="1">#REF!</definedName>
    <definedName name="__123Graph_AREER" localSheetId="32" hidden="1">[2]ER!#REF!</definedName>
    <definedName name="__123Graph_AREER" hidden="1">[2]ER!#REF!</definedName>
    <definedName name="__123Graph_BREER" localSheetId="0" hidden="1">#REF!</definedName>
    <definedName name="__123Graph_BREER" localSheetId="32" hidden="1">[2]ER!#REF!</definedName>
    <definedName name="__123Graph_BREER" hidden="1">[2]ER!#REF!</definedName>
    <definedName name="__123Graph_CREER" localSheetId="0" hidden="1">#REF!</definedName>
    <definedName name="__123Graph_CREER" localSheetId="32" hidden="1">[2]ER!#REF!</definedName>
    <definedName name="__123Graph_CREER" hidden="1">[2]ER!#REF!</definedName>
    <definedName name="__12INT_RESERVES" localSheetId="32">#REF!</definedName>
    <definedName name="__12INT_RESERVES">#REF!</definedName>
    <definedName name="__1r" localSheetId="32">#REF!</definedName>
    <definedName name="__1r">#REF!</definedName>
    <definedName name="__2Macros_Import_.qbop" localSheetId="32">[3]!'[Macros Import].qbop'</definedName>
    <definedName name="__2Macros_Import_.qbop">[3]!'[Macros Import].qbop'</definedName>
    <definedName name="__3__123Graph_ACPI_ER_LOG" localSheetId="32" hidden="1">[2]ER!#REF!</definedName>
    <definedName name="__3__123Graph_ACPI_ER_LOG" hidden="1">[2]ER!#REF!</definedName>
    <definedName name="__4__123Graph_BCPI_ER_LOG" localSheetId="32" hidden="1">[2]ER!#REF!</definedName>
    <definedName name="__4__123Graph_BCPI_ER_LOG" hidden="1">[2]ER!#REF!</definedName>
    <definedName name="__5__123Graph_BIBA_IBRD" localSheetId="32" hidden="1">[2]WB!#REF!</definedName>
    <definedName name="__5__123Graph_BIBA_IBRD" hidden="1">[2]WB!#REF!</definedName>
    <definedName name="__6B.2_B.3" localSheetId="32">#REF!</definedName>
    <definedName name="__6B.2_B.3">#REF!</definedName>
    <definedName name="__7B.4___5" localSheetId="32">#REF!</definedName>
    <definedName name="__7B.4___5">#REF!</definedName>
    <definedName name="__8CONSOL_B2" localSheetId="32">#REF!</definedName>
    <definedName name="__8CONSOL_B2">#REF!</definedName>
    <definedName name="__9CONSOL_DEPOSITS" localSheetId="32">'[4]A 11'!#REF!</definedName>
    <definedName name="__9CONSOL_DEPOSITS">'[4]A 11'!#REF!</definedName>
    <definedName name="__BOP2" localSheetId="32">[5]BoP!#REF!</definedName>
    <definedName name="__BOP2">[5]BoP!#REF!</definedName>
    <definedName name="__cb16">#REF!</definedName>
    <definedName name="__END94" localSheetId="32">#REF!</definedName>
    <definedName name="__END94">#REF!</definedName>
    <definedName name="__RES2" localSheetId="32">[5]RES!#REF!</definedName>
    <definedName name="__RES2">[5]RES!#REF!</definedName>
    <definedName name="__SUM2" localSheetId="32">#REF!</definedName>
    <definedName name="__SUM2">#REF!</definedName>
    <definedName name="__TAB1" localSheetId="32">#REF!</definedName>
    <definedName name="__TAB1">#REF!</definedName>
    <definedName name="__Tab19" localSheetId="32">#REF!</definedName>
    <definedName name="__Tab19">#REF!</definedName>
    <definedName name="__Tab20" localSheetId="32">#REF!</definedName>
    <definedName name="__Tab20">#REF!</definedName>
    <definedName name="__Tab21" localSheetId="32">#REF!</definedName>
    <definedName name="__Tab21">#REF!</definedName>
    <definedName name="__Tab22" localSheetId="32">#REF!</definedName>
    <definedName name="__Tab22">#REF!</definedName>
    <definedName name="__Tab23" localSheetId="32">#REF!</definedName>
    <definedName name="__Tab23">#REF!</definedName>
    <definedName name="__Tab24" localSheetId="32">#REF!</definedName>
    <definedName name="__Tab24">#REF!</definedName>
    <definedName name="__Tab26" localSheetId="32">#REF!</definedName>
    <definedName name="__Tab26">#REF!</definedName>
    <definedName name="__Tab27" localSheetId="32">#REF!</definedName>
    <definedName name="__Tab27">#REF!</definedName>
    <definedName name="__Tab28" localSheetId="32">#REF!</definedName>
    <definedName name="__Tab28">#REF!</definedName>
    <definedName name="__Tab29" localSheetId="32">#REF!</definedName>
    <definedName name="__Tab29">#REF!</definedName>
    <definedName name="__Tab30" localSheetId="32">#REF!</definedName>
    <definedName name="__Tab30">#REF!</definedName>
    <definedName name="__Tab31" localSheetId="32">#REF!</definedName>
    <definedName name="__Tab31">#REF!</definedName>
    <definedName name="__Tab32" localSheetId="32">#REF!</definedName>
    <definedName name="__Tab32">#REF!</definedName>
    <definedName name="__Tab33" localSheetId="32">#REF!</definedName>
    <definedName name="__Tab33">#REF!</definedName>
    <definedName name="__Tab34" localSheetId="32">#REF!</definedName>
    <definedName name="__Tab34">#REF!</definedName>
    <definedName name="__Tab35" localSheetId="32">#REF!</definedName>
    <definedName name="__Tab35">#REF!</definedName>
    <definedName name="__WB2" localSheetId="32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 localSheetId="32">#REF!</definedName>
    <definedName name="_10FA_L">#REF!</definedName>
    <definedName name="_10GAZ_LIABS">#REF!</definedName>
    <definedName name="_11GAZ_LIABS" localSheetId="32">#REF!</definedName>
    <definedName name="_11GAZ_LIABS">#REF!</definedName>
    <definedName name="_11INT_RESERVES">#REF!</definedName>
    <definedName name="_12INT_RESERVES" localSheetId="32">#REF!</definedName>
    <definedName name="_12INT_RESERVES">#REF!</definedName>
    <definedName name="_1r" localSheetId="32">#REF!</definedName>
    <definedName name="_1r">#REF!</definedName>
    <definedName name="_2Macros_Import_.qbop" localSheetId="0">#REF!</definedName>
    <definedName name="_2Macros_Import_.qbop" localSheetId="32">[6]!'[Macros Import].qbop'</definedName>
    <definedName name="_2Macros_Import_.qbop">[6]!'[Macros Import].qbop'</definedName>
    <definedName name="_3__123Graph_ACPI_ER_LOG" localSheetId="0" hidden="1">#REF!</definedName>
    <definedName name="_3__123Graph_ACPI_ER_LOG" localSheetId="32" hidden="1">[2]ER!#REF!</definedName>
    <definedName name="_3__123Graph_ACPI_ER_LOG" hidden="1">[2]ER!#REF!</definedName>
    <definedName name="_4__123Graph_BCPI_ER_LOG" localSheetId="0" hidden="1">#REF!</definedName>
    <definedName name="_4__123Graph_BCPI_ER_LOG" localSheetId="32" hidden="1">[2]ER!#REF!</definedName>
    <definedName name="_4__123Graph_BCPI_ER_LOG" hidden="1">[2]ER!#REF!</definedName>
    <definedName name="_5__123Graph_BIBA_IBRD" localSheetId="0" hidden="1">#REF!</definedName>
    <definedName name="_5__123Graph_BIBA_IBRD" localSheetId="32" hidden="1">[2]WB!#REF!</definedName>
    <definedName name="_5__123Graph_BIBA_IBRD" hidden="1">[2]WB!#REF!</definedName>
    <definedName name="_6B.2_B.3" localSheetId="32">#REF!</definedName>
    <definedName name="_6B.2_B.3">#REF!</definedName>
    <definedName name="_7B.4___5" localSheetId="32">#REF!</definedName>
    <definedName name="_7B.4___5">#REF!</definedName>
    <definedName name="_8CONSOL_B2" localSheetId="32">#REF!</definedName>
    <definedName name="_8CONSOL_B2">#REF!</definedName>
    <definedName name="_9CONSOL_DEPOSITS" localSheetId="32">'[7]A 11'!#REF!</definedName>
    <definedName name="_9CONSOL_DEPOSITS">'[7]A 11'!#REF!</definedName>
    <definedName name="_9FA_L">#REF!</definedName>
    <definedName name="_AFSIChart" hidden="1">#REF!</definedName>
    <definedName name="_AtRisk_FitDataRange_FIT_354CF_41E04" localSheetId="0" hidden="1">'[8]Domestic environment - Ranks'!#REF!</definedName>
    <definedName name="_AtRisk_FitDataRange_FIT_354CF_41E04" hidden="1">'[9]Domestic environment - Ranks'!#REF!</definedName>
    <definedName name="_AtRisk_FitDataRange_FIT_365F3_F07A5" hidden="1">#REF!</definedName>
    <definedName name="_AtRisk_FitDataRange_FIT_4A697_580F7" hidden="1">#REF!</definedName>
    <definedName name="_AtRisk_FitDataRange_FIT_532A4_45403" hidden="1">#REF!</definedName>
    <definedName name="_AtRisk_FitDataRange_FIT_6D979_692F8" hidden="1">#REF!</definedName>
    <definedName name="_AtRisk_FitDataRange_FIT_957BC_9044C" hidden="1">#REF!</definedName>
    <definedName name="_AtRisk_FitDataRange_FIT_B909C_E76C9" localSheetId="0" hidden="1">'[8]Domestic environment - Ranks'!#REF!</definedName>
    <definedName name="_AtRisk_FitDataRange_FIT_B909C_E76C9" hidden="1">'[9]Domestic environment - Ranks'!#REF!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[10]AUGUST!$1:$1048576</definedName>
    <definedName name="_BOP2" localSheetId="0">#REF!</definedName>
    <definedName name="_BOP2" localSheetId="32">[11]BoP!#REF!</definedName>
    <definedName name="_BOP2">[11]BoP!#REF!</definedName>
    <definedName name="_cb16">#REF!</definedName>
    <definedName name="_DLX1.USE">#REF!</definedName>
    <definedName name="_END94" localSheetId="32">#REF!</definedName>
    <definedName name="_END94">#REF!</definedName>
    <definedName name="_Key1" hidden="1">#REF!</definedName>
    <definedName name="_Key2" hidden="1">#REF!</definedName>
    <definedName name="_Order1" localSheetId="0" hidden="1">255</definedName>
    <definedName name="_Order1" localSheetId="18" hidden="1">255</definedName>
    <definedName name="_Order1" localSheetId="19" hidden="1">255</definedName>
    <definedName name="_Order1" localSheetId="21" hidden="1">255</definedName>
    <definedName name="_Order1" localSheetId="22" hidden="1">255</definedName>
    <definedName name="_Order1" hidden="1">0</definedName>
    <definedName name="_Order2" localSheetId="0" hidden="1">255</definedName>
    <definedName name="_Order2" localSheetId="18" hidden="1">255</definedName>
    <definedName name="_Order2" localSheetId="19" hidden="1">255</definedName>
    <definedName name="_Order2" localSheetId="21" hidden="1">255</definedName>
    <definedName name="_Order2" localSheetId="22" hidden="1">255</definedName>
    <definedName name="_Order2" hidden="1">0</definedName>
    <definedName name="_Parse_Out" localSheetId="32" hidden="1">#REF!</definedName>
    <definedName name="_Parse_Out" hidden="1">#REF!</definedName>
    <definedName name="_Regression_Out" localSheetId="32" hidden="1">#REF!</definedName>
    <definedName name="_Regression_Out" hidden="1">#REF!</definedName>
    <definedName name="_Regression_X" localSheetId="32" hidden="1">#REF!</definedName>
    <definedName name="_Regression_X" hidden="1">#REF!</definedName>
    <definedName name="_Regression_Y" localSheetId="32" hidden="1">#REF!</definedName>
    <definedName name="_Regression_Y" hidden="1">#REF!</definedName>
    <definedName name="_RES2" localSheetId="0">#REF!</definedName>
    <definedName name="_RES2" localSheetId="32">[11]RES!#REF!</definedName>
    <definedName name="_RES2">[11]RES!#REF!</definedName>
    <definedName name="_Sort" hidden="1">#REF!</definedName>
    <definedName name="_SUM2" localSheetId="32">#REF!</definedName>
    <definedName name="_SUM2">#REF!</definedName>
    <definedName name="_TAB1" localSheetId="32">#REF!</definedName>
    <definedName name="_TAB1">#REF!</definedName>
    <definedName name="_Tab19" localSheetId="32">#REF!</definedName>
    <definedName name="_Tab19">#REF!</definedName>
    <definedName name="_Tab20" localSheetId="32">#REF!</definedName>
    <definedName name="_Tab20">#REF!</definedName>
    <definedName name="_Tab21" localSheetId="32">#REF!</definedName>
    <definedName name="_Tab21">#REF!</definedName>
    <definedName name="_Tab22" localSheetId="32">#REF!</definedName>
    <definedName name="_Tab22">#REF!</definedName>
    <definedName name="_Tab23" localSheetId="32">#REF!</definedName>
    <definedName name="_Tab23">#REF!</definedName>
    <definedName name="_Tab24" localSheetId="32">#REF!</definedName>
    <definedName name="_Tab24">#REF!</definedName>
    <definedName name="_Tab26" localSheetId="32">#REF!</definedName>
    <definedName name="_Tab26">#REF!</definedName>
    <definedName name="_Tab27" localSheetId="32">#REF!</definedName>
    <definedName name="_Tab27">#REF!</definedName>
    <definedName name="_Tab28" localSheetId="32">#REF!</definedName>
    <definedName name="_Tab28">#REF!</definedName>
    <definedName name="_Tab29" localSheetId="32">#REF!</definedName>
    <definedName name="_Tab29">#REF!</definedName>
    <definedName name="_Tab30" localSheetId="32">#REF!</definedName>
    <definedName name="_Tab30">#REF!</definedName>
    <definedName name="_Tab31" localSheetId="32">#REF!</definedName>
    <definedName name="_Tab31">#REF!</definedName>
    <definedName name="_Tab32" localSheetId="32">#REF!</definedName>
    <definedName name="_Tab32">#REF!</definedName>
    <definedName name="_Tab33" localSheetId="32">#REF!</definedName>
    <definedName name="_Tab33">#REF!</definedName>
    <definedName name="_Tab34" localSheetId="32">#REF!</definedName>
    <definedName name="_Tab34">#REF!</definedName>
    <definedName name="_Tab35" localSheetId="32">#REF!</definedName>
    <definedName name="_Tab35">#REF!</definedName>
    <definedName name="_TBG2" hidden="1">'[9]Domestic environment - Ranks'!#REF!</definedName>
    <definedName name="_Toc207368660" localSheetId="1">Index!$B$75</definedName>
    <definedName name="_WB2" localSheetId="32">#REF!</definedName>
    <definedName name="_WB2">#REF!</definedName>
    <definedName name="_xlchart.v2.0" hidden="1">'Figuur 4'!$A$26:$A$37</definedName>
    <definedName name="_xlchart.v2.1" hidden="1">'Figuur 4'!$B$24:$B$25</definedName>
    <definedName name="_xlchart.v2.10" hidden="1">'Figuur 4'!$F$26:$F$37</definedName>
    <definedName name="_xlchart.v2.2" hidden="1">'Figuur 4'!$B$26:$B$37</definedName>
    <definedName name="_xlchart.v2.3" hidden="1">'Figuur 4'!$C$24:$C$25</definedName>
    <definedName name="_xlchart.v2.4" hidden="1">'Figuur 4'!$C$26:$C$37</definedName>
    <definedName name="_xlchart.v2.5" hidden="1">'Figuur 4'!$D$24:$D$25</definedName>
    <definedName name="_xlchart.v2.6" hidden="1">'Figuur 4'!$D$26:$D$37</definedName>
    <definedName name="_xlchart.v2.7" hidden="1">'Figuur 4'!$E$24:$E$25</definedName>
    <definedName name="_xlchart.v2.8" hidden="1">'Figuur 4'!$E$26:$E$37</definedName>
    <definedName name="_xlchart.v2.9" hidden="1">'Figuur 4'!$F$24:$F$25</definedName>
    <definedName name="_YR0110" localSheetId="0">#REF!</definedName>
    <definedName name="_YR0110">'[1]Imp:DSA output'!$O$9:$R$464</definedName>
    <definedName name="_YR89" localSheetId="0">#REF!</definedName>
    <definedName name="_YR89">'[1]Imp:DSA output'!$C$9:$C$464</definedName>
    <definedName name="_YR90" localSheetId="0">#REF!</definedName>
    <definedName name="_YR90">'[1]Imp:DSA output'!$D$9:$D$464</definedName>
    <definedName name="_YR91" localSheetId="0">#REF!</definedName>
    <definedName name="_YR91">'[1]Imp:DSA output'!$E$9:$E$464</definedName>
    <definedName name="_YR92" localSheetId="0">#REF!</definedName>
    <definedName name="_YR92">'[1]Imp:DSA output'!$F$9:$F$464</definedName>
    <definedName name="_YR93" localSheetId="0">#REF!</definedName>
    <definedName name="_YR93">'[1]Imp:DSA output'!$G$9:$G$464</definedName>
    <definedName name="_YR94" localSheetId="0">#REF!</definedName>
    <definedName name="_YR94">'[1]Imp:DSA output'!$H$9:$H$464</definedName>
    <definedName name="_YR95" localSheetId="0">#REF!</definedName>
    <definedName name="_YR95">'[1]Imp:DSA output'!$I$9:$I$464</definedName>
    <definedName name="_Z" localSheetId="0">#REF!</definedName>
    <definedName name="_Z" localSheetId="32">[1]Imp!#REF!</definedName>
    <definedName name="_Z">[1]Imp!#REF!</definedName>
    <definedName name="AAA" localSheetId="32">#REF!</definedName>
    <definedName name="AAA">#REF!</definedName>
    <definedName name="ACTIVATE" localSheetId="32">#REF!</definedName>
    <definedName name="ACTIVATE">#REF!</definedName>
    <definedName name="afsi">#REF!</definedName>
    <definedName name="ALL" localSheetId="0">#REF!</definedName>
    <definedName name="ALL">'[1]Imp:DSA output'!$C$9:$R$464</definedName>
    <definedName name="applicantstatus">[12]Codes!$K$1:$K$3</definedName>
    <definedName name="appstatRange">[13]codes!$I$1:$J$3</definedName>
    <definedName name="APR">[14]APR!$1:$1048576</definedName>
    <definedName name="atrade" localSheetId="0">#REF!</definedName>
    <definedName name="atrade" localSheetId="32">[3]!atrade</definedName>
    <definedName name="atrade">[3]!atrade</definedName>
    <definedName name="b1ccadv">[15]DFrate_model!#REF!</definedName>
    <definedName name="b1ccbase">[15]DFrate_model!#REF!</definedName>
    <definedName name="b1creadv">[15]DFrate_model!#REF!</definedName>
    <definedName name="b1crebase">[15]DFrate_model!#REF!</definedName>
    <definedName name="b1moradv">[15]DFrate_model!#REF!</definedName>
    <definedName name="b1morbase">[15]DFrate_model!#REF!</definedName>
    <definedName name="b1nfcadv">[15]DFrate_model!#REF!</definedName>
    <definedName name="b1nfcbase">[15]DFrate_model!#REF!</definedName>
    <definedName name="b2ccadv">[15]DFrate_model!#REF!</definedName>
    <definedName name="b2ccbase">[15]DFrate_model!#REF!</definedName>
    <definedName name="b2creadv">[15]DFrate_model!#REF!</definedName>
    <definedName name="b2crebase">[15]DFrate_model!#REF!</definedName>
    <definedName name="b2moradv">[15]DFrate_model!#REF!</definedName>
    <definedName name="b2morbase">[15]DFrate_model!#REF!</definedName>
    <definedName name="b2nfcadv">[15]DFrate_model!#REF!</definedName>
    <definedName name="b2nfcbase">[15]DFrate_model!#REF!</definedName>
    <definedName name="b3ccadv">[15]DFrate_model!#REF!</definedName>
    <definedName name="b3ccbase">[15]DFrate_model!#REF!</definedName>
    <definedName name="b3creadv">[15]DFrate_model!#REF!</definedName>
    <definedName name="b3crebase">[15]DFrate_model!#REF!</definedName>
    <definedName name="b3moradv">[15]DFrate_model!#REF!</definedName>
    <definedName name="b3morbase">[15]DFrate_model!#REF!</definedName>
    <definedName name="b3nfcadv">[15]DFrate_model!#REF!</definedName>
    <definedName name="b3nfcbase">[15]DFrate_model!#REF!</definedName>
    <definedName name="b4ccadv">[15]DFrate_model!#REF!</definedName>
    <definedName name="b4ccbase">[15]DFrate_model!#REF!</definedName>
    <definedName name="b4creadv">[15]DFrate_model!#REF!</definedName>
    <definedName name="b4crebase">[15]DFrate_model!#REF!</definedName>
    <definedName name="b4moradv">[15]DFrate_model!#REF!</definedName>
    <definedName name="b4morbase">[15]DFrate_model!#REF!</definedName>
    <definedName name="b4nfcadv">[15]DFrate_model!#REF!</definedName>
    <definedName name="b4nfcbase">[15]DFrate_model!#REF!</definedName>
    <definedName name="Balances" localSheetId="0">[16]Input!$E$2002:$E$3001</definedName>
    <definedName name="Balances">[17]Input!$E$2002:$E$3001</definedName>
    <definedName name="BankRate">'[18]Export to database'!$A$7</definedName>
    <definedName name="BankVolume">'[18]Export to database'!$A$11</definedName>
    <definedName name="base_countries">#REF!</definedName>
    <definedName name="base_cpi">#REF!</definedName>
    <definedName name="base_dates">#REF!</definedName>
    <definedName name="base_esx">#REF!</definedName>
    <definedName name="base_itr">#REF!</definedName>
    <definedName name="base_ltn">#REF!</definedName>
    <definedName name="base_pcd">#REF!</definedName>
    <definedName name="base_pcr">#REF!</definedName>
    <definedName name="base_rpp">#REF!</definedName>
    <definedName name="base_stn">#REF!</definedName>
    <definedName name="base_urx">#REF!</definedName>
    <definedName name="base_xtr">#REF!</definedName>
    <definedName name="base_yer">#REF!</definedName>
    <definedName name="Basel">[19]Parameters!$C$32:$C$33</definedName>
    <definedName name="baseline_select">#REF!</definedName>
    <definedName name="Batumi_debt" localSheetId="32">#REF!</definedName>
    <definedName name="Batumi_debt">#REF!</definedName>
    <definedName name="BBB" localSheetId="32">#REF!</definedName>
    <definedName name="BBB">#REF!</definedName>
    <definedName name="BCA">#N/A</definedName>
    <definedName name="BCA_GDP">#N/A</definedName>
    <definedName name="BCA_NGDP" localSheetId="32">#REF!</definedName>
    <definedName name="BCA_NGDP">#REF!</definedName>
    <definedName name="BCAT">[20]FEB!$1:$1048576</definedName>
    <definedName name="bcm">#REF!</definedName>
    <definedName name="BE">#N/A</definedName>
    <definedName name="BEA" localSheetId="32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32">#REF!</definedName>
    <definedName name="BED">#REF!</definedName>
    <definedName name="BED_6" localSheetId="32">#REF!</definedName>
    <definedName name="BED_6">#REF!</definedName>
    <definedName name="Beg_Bal">#REF!</definedName>
    <definedName name="Begin" localSheetId="0">[21]Summary!$C$4</definedName>
    <definedName name="Begin">[22]Summary!$C$4</definedName>
    <definedName name="BEO" localSheetId="32">#REF!</definedName>
    <definedName name="BEO">#REF!</definedName>
    <definedName name="BER" localSheetId="32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32">#REF!</definedName>
    <definedName name="BFD">#REF!</definedName>
    <definedName name="BFDA" localSheetId="32">#REF!</definedName>
    <definedName name="BFDA">#REF!</definedName>
    <definedName name="BFDI" localSheetId="32">#REF!</definedName>
    <definedName name="BFDI">#REF!</definedName>
    <definedName name="BFDIL" localSheetId="32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#REF!</definedName>
    <definedName name="BFLD_DF">#N/A</definedName>
    <definedName name="BFLG">#N/A</definedName>
    <definedName name="BFLG_D">#N/A</definedName>
    <definedName name="BFLG_DF">#N/A</definedName>
    <definedName name="BFO" localSheetId="32">#REF!</definedName>
    <definedName name="BFO">#REF!</definedName>
    <definedName name="BFOA" localSheetId="32">#REF!</definedName>
    <definedName name="BFOA">#REF!</definedName>
    <definedName name="BFOAG" localSheetId="32">#REF!</definedName>
    <definedName name="BFOAG">#REF!</definedName>
    <definedName name="BFOL" localSheetId="32">#REF!</definedName>
    <definedName name="BFOL">#REF!</definedName>
    <definedName name="BFOL_B" localSheetId="32">#REF!</definedName>
    <definedName name="BFOL_B">#REF!</definedName>
    <definedName name="BFOL_G" localSheetId="32">#REF!</definedName>
    <definedName name="BFOL_G">#REF!</definedName>
    <definedName name="BFOL_L" localSheetId="32">#REF!</definedName>
    <definedName name="BFOL_L">#REF!</definedName>
    <definedName name="BFOL_O" localSheetId="32">#REF!</definedName>
    <definedName name="BFOL_O">#REF!</definedName>
    <definedName name="BFOL_S" localSheetId="32">#REF!</definedName>
    <definedName name="BFOL_S">#REF!</definedName>
    <definedName name="BFOLB" localSheetId="32">#REF!</definedName>
    <definedName name="BFOLB">#REF!</definedName>
    <definedName name="BFOLG_L" localSheetId="32">#REF!</definedName>
    <definedName name="BFOLG_L">#REF!</definedName>
    <definedName name="BFP" localSheetId="32">#REF!</definedName>
    <definedName name="BFP">#REF!</definedName>
    <definedName name="BFPA" localSheetId="32">#REF!</definedName>
    <definedName name="BFPA">#REF!</definedName>
    <definedName name="BFPAG" localSheetId="32">#REF!</definedName>
    <definedName name="BFPAG">#REF!</definedName>
    <definedName name="BFPL" localSheetId="32">#REF!</definedName>
    <definedName name="BFPL">#REF!</definedName>
    <definedName name="BFPLBN" localSheetId="32">#REF!</definedName>
    <definedName name="BFPLBN">#REF!</definedName>
    <definedName name="BFPLD" localSheetId="32">#REF!</definedName>
    <definedName name="BFPLD">#REF!</definedName>
    <definedName name="BFPLD_G" localSheetId="32">#REF!</definedName>
    <definedName name="BFPLD_G">#REF!</definedName>
    <definedName name="BFPLE" localSheetId="32">#REF!</definedName>
    <definedName name="BFPLE">#REF!</definedName>
    <definedName name="BFPLE_G" localSheetId="32">#REF!</definedName>
    <definedName name="BFPLE_G">#REF!</definedName>
    <definedName name="BFPLMM" localSheetId="32">#REF!</definedName>
    <definedName name="BFPLMM">#REF!</definedName>
    <definedName name="BFRA">#N/A</definedName>
    <definedName name="BFUND" localSheetId="32">#REF!</definedName>
    <definedName name="BFUND">#REF!</definedName>
    <definedName name="BGS" localSheetId="32">#REF!</definedName>
    <definedName name="BGS">#REF!</definedName>
    <definedName name="bhkh" localSheetId="0">[23]Input!$AI$13</definedName>
    <definedName name="bhkh">[24]Input!$AI$13</definedName>
    <definedName name="BI">#N/A</definedName>
    <definedName name="Bin_Size">#REF!</definedName>
    <definedName name="BIP" localSheetId="32">#REF!</definedName>
    <definedName name="BIP">#REF!</definedName>
    <definedName name="BK">#N/A</definedName>
    <definedName name="BKF">#N/A</definedName>
    <definedName name="BKFA" localSheetId="32">#REF!</definedName>
    <definedName name="BKFA">#REF!</definedName>
    <definedName name="BKO" localSheetId="32">#REF!</definedName>
    <definedName name="BKO">#REF!</definedName>
    <definedName name="BLPH1" hidden="1">[25]Calcul!#REF!</definedName>
    <definedName name="BLPH2" hidden="1">[25]Calcul!#REF!</definedName>
    <definedName name="BM" localSheetId="32">#REF!</definedName>
    <definedName name="BM">#REF!</definedName>
    <definedName name="BMG" localSheetId="0">#REF!</definedName>
    <definedName name="BMG">[26]Q6!$E$28:$AH$28</definedName>
    <definedName name="BMII">#N/A</definedName>
    <definedName name="BMII_7" localSheetId="32">#REF!</definedName>
    <definedName name="BMII_7">#REF!</definedName>
    <definedName name="BMIIB">#N/A</definedName>
    <definedName name="BMIIG">#N/A</definedName>
    <definedName name="BMS" localSheetId="32">#REF!</definedName>
    <definedName name="BMS">#REF!</definedName>
    <definedName name="BOP">#N/A</definedName>
    <definedName name="BOPUSD" localSheetId="32">#REF!</definedName>
    <definedName name="BOPUSD">#REF!</definedName>
    <definedName name="branch">[27]codes!$A$1:$A$4</definedName>
    <definedName name="branchRange">[28]codes!$A$1:$B$12</definedName>
    <definedName name="BRASS" localSheetId="32">#REF!</definedName>
    <definedName name="BRASS">#REF!</definedName>
    <definedName name="BRASS_1" localSheetId="32">#REF!</definedName>
    <definedName name="BRASS_1">#REF!</definedName>
    <definedName name="BRASS_6" localSheetId="32">#REF!</definedName>
    <definedName name="BRASS_6">#REF!</definedName>
    <definedName name="BridgeDate">'[18]Additional Chart'!$B$3</definedName>
    <definedName name="BridgeText">'[18]Fax Bridge'!$A$23</definedName>
    <definedName name="BridgeVolRate">'[18]Additional Chart'!$C$5:$D$57</definedName>
    <definedName name="BSQ5_DECLARATION">#REF!</definedName>
    <definedName name="BSQ5_SA">#REF!</definedName>
    <definedName name="BSQ5_SB">#REF!</definedName>
    <definedName name="BSQ5_SUMMARY">#REF!</definedName>
    <definedName name="BSQS_DECLARATION">#REF!</definedName>
    <definedName name="BTR" localSheetId="32">#REF!</definedName>
    <definedName name="BTR">#REF!</definedName>
    <definedName name="BTRG" localSheetId="32">#REF!</definedName>
    <definedName name="BTRG">#REF!</definedName>
    <definedName name="BX" localSheetId="32">#REF!</definedName>
    <definedName name="BX">#REF!</definedName>
    <definedName name="BXG" localSheetId="0">#REF!</definedName>
    <definedName name="BXG">[26]Q6!$E$26:$AH$26</definedName>
    <definedName name="BXS" localSheetId="32">#REF!</definedName>
    <definedName name="BXS">#REF!</definedName>
    <definedName name="C.2" localSheetId="32">#REF!</definedName>
    <definedName name="C.2">#REF!</definedName>
    <definedName name="calcNGS_NGDP">#N/A</definedName>
    <definedName name="CalculatedYesterday">[29]EuriborProb!$K$5</definedName>
    <definedName name="CAMBIO">#REF!</definedName>
    <definedName name="CAT">'[30]Untitled (2)'!$1:$1048576</definedName>
    <definedName name="Categories">[31]Codes!$C$1:$C$57</definedName>
    <definedName name="category">[27]codes!$C$1:$C$54</definedName>
    <definedName name="catRange">[28]codes!$C$1:$D$57</definedName>
    <definedName name="cbc">#REF!</definedName>
    <definedName name="CBM10_DECLARATI">#REF!</definedName>
    <definedName name="CBM10_DECLARATION">#REF!</definedName>
    <definedName name="CBM10_DEPOSITS">#REF!</definedName>
    <definedName name="CBM10_LOANS">#REF!</definedName>
    <definedName name="CBM16_DECLARATI">#REF!</definedName>
    <definedName name="CBM16_DECLARATION">#REF!</definedName>
    <definedName name="CBM16_SEC_A">#REF!</definedName>
    <definedName name="cbm16_sec_A2">#REF!</definedName>
    <definedName name="CBM16_SEC_B">#REF!</definedName>
    <definedName name="CBM16_SEC_C">#REF!</definedName>
    <definedName name="CBM9_DECLARATIO">#REF!</definedName>
    <definedName name="CBM9_DECLARATION">#REF!</definedName>
    <definedName name="CBM9_DEPOSITS">#REF!</definedName>
    <definedName name="CBM9_LOANS">#REF!</definedName>
    <definedName name="cbmc">#REF!</definedName>
    <definedName name="cbr_ext1">#REF!</definedName>
    <definedName name="cbr_hist">#REF!</definedName>
    <definedName name="CBW3_DECLARATION">#REF!</definedName>
    <definedName name="CCC" localSheetId="32">#REF!</definedName>
    <definedName name="CCC">#REF!</definedName>
    <definedName name="CHK5.1" localSheetId="32">#REF!</definedName>
    <definedName name="CHK5.1">#REF!</definedName>
    <definedName name="cirr" localSheetId="32">#REF!</definedName>
    <definedName name="cirr">#REF!</definedName>
    <definedName name="Codes" localSheetId="0">[16]Input!$C$2002:$C$3001</definedName>
    <definedName name="Codes">[17]Input!$C$2002:$C$3001</definedName>
    <definedName name="CONSOL" localSheetId="32">#REF!</definedName>
    <definedName name="CONSOL">#REF!</definedName>
    <definedName name="CONSOLC2" localSheetId="32">#REF!</definedName>
    <definedName name="CONSOLC2">#REF!</definedName>
    <definedName name="copy">#REF!</definedName>
    <definedName name="copystart" localSheetId="32">#REF!</definedName>
    <definedName name="copystart">#REF!</definedName>
    <definedName name="Copytodebt" localSheetId="0">#REF!</definedName>
    <definedName name="Copytodebt" localSheetId="32">'[1]in-out'!#REF!</definedName>
    <definedName name="Copytodebt">'[1]in-out'!#REF!</definedName>
    <definedName name="COUNT" localSheetId="32">#REF!</definedName>
    <definedName name="COUNT">#REF!</definedName>
    <definedName name="COUNTER" localSheetId="32">#REF!</definedName>
    <definedName name="COUNTER">#REF!</definedName>
    <definedName name="country">[27]codes!$E$1:$E$87</definedName>
    <definedName name="country_list">#REF!</definedName>
    <definedName name="country_list_stn">#REF!</definedName>
    <definedName name="CountryRate">'[18]Export to database'!$A$15</definedName>
    <definedName name="CountryVolume">'[18]Export to database'!$A$19</definedName>
    <definedName name="CPF" localSheetId="32">#REF!</definedName>
    <definedName name="CPF">#REF!</definedName>
    <definedName name="CPI_Core" localSheetId="32">#REF!</definedName>
    <definedName name="CPI_Core">#REF!</definedName>
    <definedName name="cpi_ec">#REF!</definedName>
    <definedName name="cpi_ext1">#REF!</definedName>
    <definedName name="cpi_hist">#REF!</definedName>
    <definedName name="CPI_NAT_monthly" localSheetId="32">#REF!</definedName>
    <definedName name="CPI_NAT_monthly">#REF!</definedName>
    <definedName name="cpi_weo">#REF!</definedName>
    <definedName name="cpp_ext1">#REF!</definedName>
    <definedName name="cpp_hist">#REF!</definedName>
    <definedName name="_xlnm.Criteria">[32]LOANS!#REF!</definedName>
    <definedName name="ctryRange">[28]codes!$E$1:$F$87</definedName>
    <definedName name="Cum_Int">#REF!</definedName>
    <definedName name="currency">[27]codes!$G$1:$G$58</definedName>
    <definedName name="currRange">[28]codes!$G$1:$H$58</definedName>
    <definedName name="d" localSheetId="32">#REF!</definedName>
    <definedName name="d">#REF!</definedName>
    <definedName name="D_B" localSheetId="32">#REF!</definedName>
    <definedName name="D_B">#REF!</definedName>
    <definedName name="D_G" localSheetId="32">#REF!</definedName>
    <definedName name="D_G">#REF!</definedName>
    <definedName name="D_Ind" localSheetId="32">#REF!</definedName>
    <definedName name="D_Ind">#REF!</definedName>
    <definedName name="D_L" localSheetId="32">#REF!</definedName>
    <definedName name="D_L">#REF!</definedName>
    <definedName name="D_O" localSheetId="32">#REF!</definedName>
    <definedName name="D_O">#REF!</definedName>
    <definedName name="D_S" localSheetId="32">#REF!</definedName>
    <definedName name="D_S">#REF!</definedName>
    <definedName name="D_SRM" localSheetId="32">#REF!</definedName>
    <definedName name="D_SRM">#REF!</definedName>
    <definedName name="D_SY" localSheetId="32">#REF!</definedName>
    <definedName name="D_SY">#REF!</definedName>
    <definedName name="D1_">[25]Calcul!#REF!</definedName>
    <definedName name="D10_">[25]Calcul!#REF!</definedName>
    <definedName name="D11_">[25]Calcul!#REF!</definedName>
    <definedName name="D12_">[25]Calcul!#REF!</definedName>
    <definedName name="D2_">[25]Calcul!#REF!</definedName>
    <definedName name="D3_">[25]Calcul!#REF!</definedName>
    <definedName name="D4_">[25]Calcul!#REF!</definedName>
    <definedName name="D5_">[25]Calcul!#REF!</definedName>
    <definedName name="D6_">[25]Calcul!#REF!</definedName>
    <definedName name="D7_">[25]Calcul!#REF!</definedName>
    <definedName name="D8_">[25]Calcul!#REF!</definedName>
    <definedName name="D9_">[25]Calcul!#REF!</definedName>
    <definedName name="da" localSheetId="32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>#REF!</definedName>
    <definedName name="_xlnm.Database" localSheetId="32">#REF!</definedName>
    <definedName name="_xlnm.Database">#REF!</definedName>
    <definedName name="Database_MI">#REF!</definedName>
    <definedName name="DatabaseControl">'[18]Reuters Links'!$H$9</definedName>
    <definedName name="Datas">#REF!</definedName>
    <definedName name="DATE" localSheetId="0">[33]Input!$AI$13</definedName>
    <definedName name="DATE" localSheetId="18">[34]Input!$AI$13</definedName>
    <definedName name="DATE" localSheetId="19">[34]Input!$AI$13</definedName>
    <definedName name="DATE" localSheetId="21">[34]Input!$AI$13</definedName>
    <definedName name="DATE" localSheetId="22">[34]Input!$AI$13</definedName>
    <definedName name="date" localSheetId="32">#REF!</definedName>
    <definedName name="date">#REF!</definedName>
    <definedName name="DATES" localSheetId="32">#REF!</definedName>
    <definedName name="DATES">#REF!</definedName>
    <definedName name="dates_backward">#REF!</definedName>
    <definedName name="dates_ext1_annual">#REF!</definedName>
    <definedName name="dates_forward">#REF!</definedName>
    <definedName name="Dates1" localSheetId="32">#REF!</definedName>
    <definedName name="Dates1">#REF!</definedName>
    <definedName name="DB" localSheetId="32">#REF!</definedName>
    <definedName name="DB">#REF!</definedName>
    <definedName name="DBproj">#N/A</definedName>
    <definedName name="DEBRIEF" localSheetId="32">#REF!</definedName>
    <definedName name="DEBRIEF">#REF!</definedName>
    <definedName name="DEBT" localSheetId="32">#REF!</definedName>
    <definedName name="DEBT">#REF!</definedName>
    <definedName name="DECLARATION_FIM16">[35]FIM16!#REF!</definedName>
    <definedName name="DEFL" localSheetId="32">#REF!</definedName>
    <definedName name="DEFL">#REF!</definedName>
    <definedName name="DELQ">[36]DELQ!$A$1:$E$4067</definedName>
    <definedName name="DfMode">[25]Calcul!#REF!</definedName>
    <definedName name="DG" localSheetId="32">#REF!</definedName>
    <definedName name="DG">#REF!</definedName>
    <definedName name="DG_S" localSheetId="32">#REF!</definedName>
    <definedName name="DG_S">#REF!</definedName>
    <definedName name="DGproj">#N/A</definedName>
    <definedName name="Discount_IDA" localSheetId="0">#REF!</definedName>
    <definedName name="Discount_IDA">[37]NPV!$B$28</definedName>
    <definedName name="Discount_NC" localSheetId="0">#REF!</definedName>
    <definedName name="Discount_NC" localSheetId="32">[37]NPV!#REF!</definedName>
    <definedName name="Discount_NC">[37]NPV!#REF!</definedName>
    <definedName name="DiscountRate" localSheetId="32">#REF!</definedName>
    <definedName name="DiscountRate">#REF!</definedName>
    <definedName name="DLX_Box_A_M.INC">[38]dBox1A!$P$6:$T$9</definedName>
    <definedName name="DLX_Box_A_Q.INC">[38]dBox1A!$D$3:$M$6</definedName>
    <definedName name="DLX_BOX_C.INC">[38]dBox1C!$C$2:$I$5</definedName>
    <definedName name="DLX_C_O_Delinq.INC">'[39]ChargeOffs&amp;Delinquencies (US8D)'!$N$5:$T$8</definedName>
    <definedName name="DLX_CP.INC">'[39]Corporate Profits (US 1 Data)'!$R$2:$Y$5</definedName>
    <definedName name="DLX_MEW.INC">'[39]MEW  Data (US 5 Data)'!$A$1:$E$4</definedName>
    <definedName name="DLX_MS.INC">'[39]Mortgage Supply (US 4 Data)'!$A$1:$H$4</definedName>
    <definedName name="DLX_NFR_A.INC">'[39]NFC Funds Raised (US 2 A Data)'!$D$2:$M$5</definedName>
    <definedName name="DLX_NFR_Q.INC">'[39]NFC Funds Raised (US 2 Q Data)'!$B$2:$K$5</definedName>
    <definedName name="DMB_APR_98_A">#REF!</definedName>
    <definedName name="DMB_APR_98_L">#REF!</definedName>
    <definedName name="DO" localSheetId="32">#REF!</definedName>
    <definedName name="DO">#REF!</definedName>
    <definedName name="Dproj">#N/A</definedName>
    <definedName name="DS" localSheetId="32">#REF!</definedName>
    <definedName name="DS">#REF!</definedName>
    <definedName name="DSA_Assumptions" localSheetId="32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32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32">#REF!</definedName>
    <definedName name="DSP">#REF!</definedName>
    <definedName name="DSPBproj">#N/A</definedName>
    <definedName name="DSPG" localSheetId="32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_T1_1" localSheetId="32">#REF!</definedName>
    <definedName name="DT_T1_1">#REF!</definedName>
    <definedName name="DT_T1_2" localSheetId="32">#REF!</definedName>
    <definedName name="DT_T1_2">#REF!</definedName>
    <definedName name="DT_T1_3" localSheetId="32">#REF!</definedName>
    <definedName name="DT_T1_3">#REF!</definedName>
    <definedName name="DT_T1_4" localSheetId="32">#REF!</definedName>
    <definedName name="DT_T1_4">#REF!</definedName>
    <definedName name="EBRD" localSheetId="32">#REF!</definedName>
    <definedName name="EBRD">#REF!</definedName>
    <definedName name="EDNA">#N/A</definedName>
    <definedName name="empty" localSheetId="32">#REF!</definedName>
    <definedName name="empty">#REF!</definedName>
    <definedName name="End_Bal">#REF!</definedName>
    <definedName name="ENDA">#N/A</definedName>
    <definedName name="EONIA">[18]Validation!$D$59</definedName>
    <definedName name="EONIA365">[18]Validation!$D$61</definedName>
    <definedName name="EONIAAGGREGATE">[18]Validation!$A$66:$E$79</definedName>
    <definedName name="EONIABANK">[18]Validation!$A$4:$F$56</definedName>
    <definedName name="EONIASUMMARY">[18]Validation!$A$66:$E$79</definedName>
    <definedName name="EONIAVOLUME">[18]Validation!$D$60</definedName>
    <definedName name="ESAF_QUAR_GDP" localSheetId="32">#REF!</definedName>
    <definedName name="ESAF_QUAR_GDP">#REF!</definedName>
    <definedName name="esafr" localSheetId="32">#REF!</definedName>
    <definedName name="esafr">#REF!</definedName>
    <definedName name="esx_ext1">#REF!</definedName>
    <definedName name="esx_hist">#REF!</definedName>
    <definedName name="Euribor">[25]Datas!$D$6,[25]Datas!$D$9:$D$23</definedName>
    <definedName name="EuriborProbOK">[29]EuriborProb!$D$2</definedName>
    <definedName name="ExitWRS" localSheetId="0">#REF!</definedName>
    <definedName name="ExitWRS">[40]Main!$AB$25</definedName>
    <definedName name="ext1_at">#REF!</definedName>
    <definedName name="ext1_be">#REF!</definedName>
    <definedName name="ext1_bg">#REF!</definedName>
    <definedName name="ext1_cy">#REF!</definedName>
    <definedName name="ext1_cz">#REF!</definedName>
    <definedName name="ext1_de">#REF!</definedName>
    <definedName name="ext1_dk">#REF!</definedName>
    <definedName name="ext1_ea">#REF!</definedName>
    <definedName name="ext1_ee">#REF!</definedName>
    <definedName name="ext1_es">#REF!</definedName>
    <definedName name="ext1_eu">#REF!</definedName>
    <definedName name="ext1_fi">#REF!</definedName>
    <definedName name="ext1_fr">#REF!</definedName>
    <definedName name="ext1_gb">#REF!</definedName>
    <definedName name="ext1_gr">#REF!</definedName>
    <definedName name="ext1_hr">#REF!</definedName>
    <definedName name="ext1_hu">#REF!</definedName>
    <definedName name="ext1_ie">#REF!</definedName>
    <definedName name="ext1_it">#REF!</definedName>
    <definedName name="ext1_lt">#REF!</definedName>
    <definedName name="ext1_lu">#REF!</definedName>
    <definedName name="ext1_lv">#REF!</definedName>
    <definedName name="ext1_mt">#REF!</definedName>
    <definedName name="ext1_nl">#REF!</definedName>
    <definedName name="ext1_pl">#REF!</definedName>
    <definedName name="ext1_pt">#REF!</definedName>
    <definedName name="ext1_ro">#REF!</definedName>
    <definedName name="ext1_se">#REF!</definedName>
    <definedName name="ext1_si">#REF!</definedName>
    <definedName name="ext1_sk">#REF!</definedName>
    <definedName name="ext1_vars_EA">#REF!</definedName>
    <definedName name="ext1_vars_nonEA">#REF!</definedName>
    <definedName name="Extra_Pay">#REF!</definedName>
    <definedName name="f">#REF!</definedName>
    <definedName name="fa">#REF!</definedName>
    <definedName name="FIM10_DECLARATION">#REF!</definedName>
    <definedName name="FIM10_DEPOSITS">#REF!</definedName>
    <definedName name="FIM10_LOANS">#REF!</definedName>
    <definedName name="FIM13_DECLARATION">[41]FIM13!#REF!</definedName>
    <definedName name="FIM14_DECLARATION">#REF!</definedName>
    <definedName name="FIM16_DECLARATION">#REF!</definedName>
    <definedName name="FIM16_SEC_A">#REF!</definedName>
    <definedName name="FIM16_SEC_B">#REF!</definedName>
    <definedName name="FIM16_SEC_C">#REF!</definedName>
    <definedName name="FIM17_DECLARATION">#REF!</definedName>
    <definedName name="FIM9_DECLARATION">#REF!</definedName>
    <definedName name="FIM9_DEPOSITS">#REF!</definedName>
    <definedName name="FIM9_LOANS">#REF!</definedName>
    <definedName name="first_implied_rate">#REF!</definedName>
    <definedName name="Fisc" localSheetId="32">#REF!</definedName>
    <definedName name="Fisc">#REF!</definedName>
    <definedName name="Fiscal_Annuals">[42]Model!$C$901:$CT$1018</definedName>
    <definedName name="Fiscal_Annuals_Variables">[42]Model!$A$899:$A$1012</definedName>
    <definedName name="fourth_implied_rate">#REF!</definedName>
    <definedName name="fourth_premium">#REF!</definedName>
    <definedName name="FRAMENO" localSheetId="32">#REF!</definedName>
    <definedName name="FRAMENO">#REF!</definedName>
    <definedName name="framework_macro" localSheetId="32">#REF!</definedName>
    <definedName name="framework_macro">#REF!</definedName>
    <definedName name="framework_macro_new" localSheetId="32">#REF!</definedName>
    <definedName name="framework_macro_new">#REF!</definedName>
    <definedName name="framework_monetary" localSheetId="32">#REF!</definedName>
    <definedName name="framework_monetary">#REF!</definedName>
    <definedName name="FRAMEYES" localSheetId="32">#REF!</definedName>
    <definedName name="FRAMEYES">#REF!</definedName>
    <definedName name="FrequencyList">[43]DataControl!$B$3:$B$6</definedName>
    <definedName name="Full_Print">#REF!</definedName>
    <definedName name="g">#REF!</definedName>
    <definedName name="GAP" localSheetId="32">#REF!</definedName>
    <definedName name="GAP">#REF!</definedName>
    <definedName name="GAPFGFROM" localSheetId="32">#REF!</definedName>
    <definedName name="GAPFGFROM">#REF!</definedName>
    <definedName name="GAPFGTO" localSheetId="32">#REF!</definedName>
    <definedName name="GAPFGTO">#REF!</definedName>
    <definedName name="GAPSTFROM" localSheetId="32">#REF!</definedName>
    <definedName name="GAPSTFROM">#REF!</definedName>
    <definedName name="GAPSTTO" localSheetId="32">#REF!</definedName>
    <definedName name="GAPSTTO">#REF!</definedName>
    <definedName name="GAPTEST" localSheetId="32">#REF!</definedName>
    <definedName name="GAPTEST">#REF!</definedName>
    <definedName name="GAPTESTFG" localSheetId="32">#REF!</definedName>
    <definedName name="GAPTESTFG">#REF!</definedName>
    <definedName name="GAZZETTE" localSheetId="32">#REF!</definedName>
    <definedName name="GAZZETTE">#REF!</definedName>
    <definedName name="GCB_NGDP">#N/A</definedName>
    <definedName name="GGB_NGDP">#N/A</definedName>
    <definedName name="Grace_IDA" localSheetId="0">#REF!</definedName>
    <definedName name="Grace_IDA">[37]NPV!$B$25</definedName>
    <definedName name="Grace_NC" localSheetId="0">#REF!</definedName>
    <definedName name="Grace_NC" localSheetId="32">[37]NPV!#REF!</definedName>
    <definedName name="Grace_NC">[37]NPV!#REF!</definedName>
    <definedName name="h">[44]Input!$E$2002:$E$3001</definedName>
    <definedName name="Header_Row">ROW(#REF!)</definedName>
    <definedName name="HEADING" localSheetId="32">#REF!</definedName>
    <definedName name="HEADING">#REF!</definedName>
    <definedName name="Hlookup">#REF!</definedName>
    <definedName name="IC_T2_1" localSheetId="32">#REF!</definedName>
    <definedName name="IC_T2_1">#REF!</definedName>
    <definedName name="IDAr" localSheetId="32">#REF!</definedName>
    <definedName name="IDAr">#REF!</definedName>
    <definedName name="idtype">[27]codes!$I$1:$I$6</definedName>
    <definedName name="idtypeRange">[28]codes!$I$1:$J$6</definedName>
    <definedName name="IFSASSETS" localSheetId="32">#REF!</definedName>
    <definedName name="IFSASSETS">#REF!</definedName>
    <definedName name="IFSLIABS" localSheetId="32">#REF!</definedName>
    <definedName name="IFSLIABS">#REF!</definedName>
    <definedName name="IM" localSheetId="32">#REF!</definedName>
    <definedName name="IM">#REF!</definedName>
    <definedName name="IMF" localSheetId="32">#REF!</definedName>
    <definedName name="IMF">#REF!</definedName>
    <definedName name="INPUT_2" localSheetId="0">#REF!</definedName>
    <definedName name="INPUT_2" localSheetId="32">[5]Input!#REF!</definedName>
    <definedName name="INPUT_2">[5]Input!#REF!</definedName>
    <definedName name="INPUT_4" localSheetId="0">#REF!</definedName>
    <definedName name="INPUT_4" localSheetId="32">[5]Input!#REF!</definedName>
    <definedName name="INPUT_4">[5]Input!#REF!</definedName>
    <definedName name="Int">#REF!</definedName>
    <definedName name="Interest_IDA" localSheetId="0">#REF!</definedName>
    <definedName name="Interest_IDA">[37]NPV!$B$27</definedName>
    <definedName name="Interest_NC" localSheetId="0">#REF!</definedName>
    <definedName name="Interest_NC" localSheetId="32">[37]NPV!#REF!</definedName>
    <definedName name="Interest_NC">[37]NPV!#REF!</definedName>
    <definedName name="Interest_Rate">#REF!</definedName>
    <definedName name="InterestRate" localSheetId="32">#REF!</definedName>
    <definedName name="InterestRate">#REF!</definedName>
    <definedName name="ISO">[27]codes!$U$2:$U$249</definedName>
    <definedName name="ISOCode">[45]codes!$U$2:$U$249</definedName>
    <definedName name="ISORange">[46]codes!$W$2:$X$249</definedName>
    <definedName name="itr_ec">#REF!</definedName>
    <definedName name="itr_ext1">#REF!</definedName>
    <definedName name="itr_hist">#REF!</definedName>
    <definedName name="itr_weo">#REF!</definedName>
    <definedName name="JAN">[47]JAN!$1:$1048576</definedName>
    <definedName name="jayendu">#REF!</definedName>
    <definedName name="jjjj">#REF!</definedName>
    <definedName name="jkjlkkl" localSheetId="0">[48]Input!$AI$13</definedName>
    <definedName name="jkjlkkl">[49]Input!$AI$13</definedName>
    <definedName name="JULY1">[50]JULY!$1:$1048576</definedName>
    <definedName name="Last_Row" localSheetId="59">IF('Figuren 10, 11, 12 &amp; 13 '!Values_Entered,Header_Row+'Figuren 10, 11, 12 &amp; 13 '!Number_of_Payments,Header_Row)</definedName>
    <definedName name="Last_Row" localSheetId="42">IF('Figuur A.2'!Values_Entered,Header_Row+'Figuur A.2'!Number_of_Payments,Header_Row)</definedName>
    <definedName name="Last_Row">IF(Values_Entered,Header_Row+Number_of_Payments,Header_Row)</definedName>
    <definedName name="LINES" localSheetId="32">#REF!</definedName>
    <definedName name="LINES">#REF!</definedName>
    <definedName name="Loan_Amount">#REF!</definedName>
    <definedName name="Loan_Start">#REF!</definedName>
    <definedName name="Loan_Years">#REF!</definedName>
    <definedName name="LOCAL_MYSQL_DATE_FORMAT" localSheetId="5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RDB">'[18]Reuters Links'!$G$4</definedName>
    <definedName name="LTcirr" localSheetId="32">#REF!</definedName>
    <definedName name="LTcirr">#REF!</definedName>
    <definedName name="ltn_ext1">#REF!</definedName>
    <definedName name="ltn_hist">#REF!</definedName>
    <definedName name="ltn_weo">#REF!</definedName>
    <definedName name="LTr" localSheetId="32">#REF!</definedName>
    <definedName name="LTr">#REF!</definedName>
    <definedName name="LUR">#N/A</definedName>
    <definedName name="MACRO" localSheetId="32">#REF!</definedName>
    <definedName name="MACRO">#REF!</definedName>
    <definedName name="MACRO_ASSUMP_2006" localSheetId="32">#REF!</definedName>
    <definedName name="MACRO_ASSUMP_2006">#REF!</definedName>
    <definedName name="Macro1">[51]Macro1!$A$1</definedName>
    <definedName name="Macro2">[51]Macro1!$A$8</definedName>
    <definedName name="Macro3">[51]Macro1!$A$15</definedName>
    <definedName name="Macro4">[51]Macro1!$A$22</definedName>
    <definedName name="Macro5">[51]Macro1!$A$29</definedName>
    <definedName name="Macro6">[51]Macro1!$A$36</definedName>
    <definedName name="Macro7">[51]Macro1!$A$43</definedName>
    <definedName name="Macro8">[51]Macro1!$A$50</definedName>
    <definedName name="Maturity_IDA" localSheetId="0">#REF!</definedName>
    <definedName name="Maturity_IDA">[37]NPV!$B$26</definedName>
    <definedName name="Maturity_NC" localSheetId="0">#REF!</definedName>
    <definedName name="Maturity_NC" localSheetId="32">[37]NPV!#REF!</definedName>
    <definedName name="Maturity_NC">[37]NPV!#REF!</definedName>
    <definedName name="MCV">#N/A</definedName>
    <definedName name="MCV_B">#N/A</definedName>
    <definedName name="MCV_B1" localSheetId="32">#REF!</definedName>
    <definedName name="MCV_B1">#REF!</definedName>
    <definedName name="MCV_D">#N/A</definedName>
    <definedName name="MCV_D1" localSheetId="32">#REF!</definedName>
    <definedName name="MCV_D1">#REF!</definedName>
    <definedName name="MCV_N">#N/A</definedName>
    <definedName name="MCV_T">#N/A</definedName>
    <definedName name="MCV_T1" localSheetId="32">#REF!</definedName>
    <definedName name="MCV_T1">#REF!</definedName>
    <definedName name="MEAN">#REF!</definedName>
    <definedName name="mflowsa" localSheetId="0">#REF!</definedName>
    <definedName name="mflowsa" localSheetId="32">[3]!mflowsa</definedName>
    <definedName name="mflowsa">[3]!mflowsa</definedName>
    <definedName name="mflowsq" localSheetId="0">#REF!</definedName>
    <definedName name="mflowsq" localSheetId="32">[3]!mflowsq</definedName>
    <definedName name="mflowsq">[3]!mflowsq</definedName>
    <definedName name="MIDDLE" localSheetId="32">#REF!</definedName>
    <definedName name="MIDDLE">#REF!</definedName>
    <definedName name="MISC4" localSheetId="0">#REF!</definedName>
    <definedName name="MISC4" localSheetId="32">[5]OUTPUT!#REF!</definedName>
    <definedName name="MISC4">[5]OUTPUT!#REF!</definedName>
    <definedName name="Month">#REF!</definedName>
    <definedName name="MONTHLY_DATA">'[52]MOF Projections (As @ Sep 2014)'!$B$9:$Y$9</definedName>
    <definedName name="Months">#REF!</definedName>
    <definedName name="Monthz">#REF!</definedName>
    <definedName name="MostRecentI">#REF!</definedName>
    <definedName name="mstocksa" localSheetId="0">#REF!</definedName>
    <definedName name="mstocksa" localSheetId="32">[3]!mstocksa</definedName>
    <definedName name="mstocksa">[3]!mstocksa</definedName>
    <definedName name="mstocksq" localSheetId="0">#REF!</definedName>
    <definedName name="mstocksq" localSheetId="32">[3]!mstocksq</definedName>
    <definedName name="mstocksq">[3]!mstocksq</definedName>
    <definedName name="n" localSheetId="32">#REF!</definedName>
    <definedName name="n">#REF!</definedName>
    <definedName name="NAMES" localSheetId="32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 localSheetId="32">#REF!</definedName>
    <definedName name="NEWSHEET">#REF!</definedName>
    <definedName name="NextSeriesEnd">#REF!</definedName>
    <definedName name="NextSeriesStar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m1adv">#REF!</definedName>
    <definedName name="nim1base">#REF!</definedName>
    <definedName name="nim2adv">#REF!</definedName>
    <definedName name="nim2base">#REF!</definedName>
    <definedName name="nim3adv">#REF!</definedName>
    <definedName name="nim3base">#REF!</definedName>
    <definedName name="nim4adv">#REF!</definedName>
    <definedName name="nim4base">#REF!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 localSheetId="32">[53]UPLOAD!#REF!</definedName>
    <definedName name="Notes">[53]UPLOAD!#REF!</definedName>
    <definedName name="NOTITLES" localSheetId="32">#REF!</definedName>
    <definedName name="NOTITLES">#REF!</definedName>
    <definedName name="NOV">[54]NOV!$1:$1048576</definedName>
    <definedName name="NTDD_RG" localSheetId="0">#REF!</definedName>
    <definedName name="NTDD_RG">#N/A</definedName>
    <definedName name="Num_Pmt_Per_Year">#REF!</definedName>
    <definedName name="Number_of_Payments" localSheetId="59">MATCH(0.01,End_Bal,-1)+1</definedName>
    <definedName name="Number_of_Payments" localSheetId="42">MATCH(0.01,End_Bal,-1)+1</definedName>
    <definedName name="Number_of_Payments">MATCH(0.01,End_Bal,-1)+1</definedName>
    <definedName name="NX">#N/A</definedName>
    <definedName name="NX_R">#N/A</definedName>
    <definedName name="NXG_RG">#N/A</definedName>
    <definedName name="OECD_Table" localSheetId="32">#REF!</definedName>
    <definedName name="OECD_Table">#REF!</definedName>
    <definedName name="OFC_T3_1" localSheetId="32">#REF!</definedName>
    <definedName name="OFC_T3_1">#REF!</definedName>
    <definedName name="onemonth_coumpounding">1+(#REF!*(#REF!-#REF!)/36000)</definedName>
    <definedName name="oneweek_coumpounding">1+(#REF!*(#REF!-#REF!)/36000)</definedName>
    <definedName name="OneWeekAgo">[29]EuriborProb!$C$60</definedName>
    <definedName name="OtherData">'[18]Export to database'!$A$23</definedName>
    <definedName name="Outlook_Fiscal_Quarterly">[42]Model!$C$2012:$ES$2116</definedName>
    <definedName name="Pal_Workbook_GUID" hidden="1">"JLNUK2R5S1MXT7TQDVPN7R9P"</definedName>
    <definedName name="Pay_Date">#REF!</definedName>
    <definedName name="Pay_Num">#REF!</definedName>
    <definedName name="Paym_Cap" localSheetId="32">#REF!</definedName>
    <definedName name="Paym_Cap">#REF!</definedName>
    <definedName name="Payment_Date" localSheetId="59">DATE(YEAR(Loan_Start),MONTH(Loan_Start)+Payment_Number,DAY(Loan_Start))</definedName>
    <definedName name="Payment_Date" localSheetId="42">DATE(YEAR(Loan_Start),MONTH(Loan_Start)+Payment_Number,DAY(Loan_Start))</definedName>
    <definedName name="Payment_Date">DATE(YEAR(Loan_Start),MONTH(Loan_Start)+Payment_Number,DAY(Loan_Start))</definedName>
    <definedName name="pcd_ec">#REF!</definedName>
    <definedName name="pcd_ext1">#REF!</definedName>
    <definedName name="pcd_hist">#REF!</definedName>
    <definedName name="pchBM" localSheetId="32">#REF!</definedName>
    <definedName name="pchBM">#REF!</definedName>
    <definedName name="pchBMG" localSheetId="32">#REF!</definedName>
    <definedName name="pchBMG">#REF!</definedName>
    <definedName name="pchBX" localSheetId="32">#REF!</definedName>
    <definedName name="pchBX">#REF!</definedName>
    <definedName name="pchBXG" localSheetId="32">#REF!</definedName>
    <definedName name="pchBXG">#REF!</definedName>
    <definedName name="PCPI" localSheetId="32">#REF!</definedName>
    <definedName name="PCPI">#REF!</definedName>
    <definedName name="PCPIG">#N/A</definedName>
    <definedName name="pcr_ec">#REF!</definedName>
    <definedName name="pcr_ext1">#REF!</definedName>
    <definedName name="pcr_hist">#REF!</definedName>
    <definedName name="pcr_weo">#REF!</definedName>
    <definedName name="Period" localSheetId="0">[21]Summary!$F$5</definedName>
    <definedName name="Period">[22]Summary!$F$5</definedName>
    <definedName name="PeriodList">'[55]Report Form'!$B$4:$B$34</definedName>
    <definedName name="PFP" localSheetId="32">#REF!</definedName>
    <definedName name="PFP">#REF!</definedName>
    <definedName name="pfp_table1" localSheetId="32">#REF!</definedName>
    <definedName name="pfp_table1">#REF!</definedName>
    <definedName name="PPPWGT">#N/A</definedName>
    <definedName name="PRICE" localSheetId="32">#REF!</definedName>
    <definedName name="PRICE">#REF!</definedName>
    <definedName name="PRICETAB" localSheetId="32">#REF!</definedName>
    <definedName name="PRICETAB">#REF!</definedName>
    <definedName name="Princ">#REF!</definedName>
    <definedName name="_xlnm.Print_Area">#REF!</definedName>
    <definedName name="Print_Area_MI">#REF!</definedName>
    <definedName name="Print_Area_Reset" localSheetId="59">OFFSET(Full_Print,0,0,'Figuren 10, 11, 12 &amp; 13 '!Last_Row)</definedName>
    <definedName name="Print_Area_Reset" localSheetId="42">OFFSET(Full_Print,0,0,'Figuur A.2'!Last_Row)</definedName>
    <definedName name="Print_Area_Reset">OFFSET(Full_Print,0,0,Last_Row)</definedName>
    <definedName name="_xlnm.Print_Titles" localSheetId="32">#REF!,#REF!</definedName>
    <definedName name="_xlnm.Print_Titles">#REF!,#REF!</definedName>
    <definedName name="Print_Titles_MI">#REF!,#REF!</definedName>
    <definedName name="PRINTMACRO" localSheetId="32">#REF!</definedName>
    <definedName name="PRINTMACRO">#REF!</definedName>
    <definedName name="PrintThis_Links" localSheetId="0">#REF!</definedName>
    <definedName name="PrintThis_Links">[40]Links!$A$1:$F$33</definedName>
    <definedName name="PRMONTH" localSheetId="32">#REF!</definedName>
    <definedName name="PRMONTH">#REF!</definedName>
    <definedName name="prn" localSheetId="0">#REF!</definedName>
    <definedName name="prn">[37]FSUOUT!$B$2:$V$32</definedName>
    <definedName name="Prog1998" localSheetId="0">#REF!</definedName>
    <definedName name="Prog1998" localSheetId="32">'[56]2003'!#REF!</definedName>
    <definedName name="Prog1998">'[56]2003'!#REF!</definedName>
    <definedName name="PRYEAR" localSheetId="32">#REF!</definedName>
    <definedName name="PRYEAR">#REF!</definedName>
    <definedName name="Q_5" localSheetId="32">#REF!</definedName>
    <definedName name="Q_5">#REF!</definedName>
    <definedName name="Q_6" localSheetId="32">#REF!</definedName>
    <definedName name="Q_6">#REF!</definedName>
    <definedName name="Q_7" localSheetId="32">#REF!</definedName>
    <definedName name="Q_7">#REF!</definedName>
    <definedName name="QFISCAL" localSheetId="0">#REF!</definedName>
    <definedName name="QFISCAL" localSheetId="32">'[57]Quarterly Raw Data'!#REF!</definedName>
    <definedName name="QFISCAL">'[57]Quarterly Raw Data'!#REF!</definedName>
    <definedName name="qqq" localSheetId="0" hidden="1">{#N/A,#N/A,FALSE,"EXTRABUDGT"}</definedName>
    <definedName name="qqq" localSheetId="59" hidden="1">{#N/A,#N/A,FALSE,"EXTRABUDGT"}</definedName>
    <definedName name="qqq" localSheetId="42" hidden="1">{#N/A,#N/A,FALSE,"EXTRABUDGT"}</definedName>
    <definedName name="qqq" hidden="1">{#N/A,#N/A,FALSE,"EXTRABUDGT"}</definedName>
    <definedName name="QTAB7" localSheetId="0">#REF!</definedName>
    <definedName name="QTAB7" localSheetId="32">'[57]Quarterly MacroFlow'!#REF!</definedName>
    <definedName name="QTAB7">'[57]Quarterly MacroFlow'!#REF!</definedName>
    <definedName name="QTAB7A" localSheetId="0">#REF!</definedName>
    <definedName name="QTAB7A" localSheetId="32">'[57]Quarterly MacroFlow'!#REF!</definedName>
    <definedName name="QTAB7A">'[57]Quarterly MacroFlow'!#REF!</definedName>
    <definedName name="REAL_GDP_QOQ">'[58]REAL GDP'!#REF!</definedName>
    <definedName name="REAL_GDP_YOY">'[58]REAL GDP'!#REF!</definedName>
    <definedName name="RecCatgLookup">[28]codes!$N$1:$O$78</definedName>
    <definedName name="Recover">[51]Macro1!$A$146</definedName>
    <definedName name="RecSectLookup">[27]codes!$P$2:$R$8</definedName>
    <definedName name="RED_BOP" localSheetId="32">#REF!</definedName>
    <definedName name="RED_BOP">#REF!</definedName>
    <definedName name="red_cpi" localSheetId="32">#REF!</definedName>
    <definedName name="red_cpi">#REF!</definedName>
    <definedName name="RED_D" localSheetId="32">#REF!</definedName>
    <definedName name="RED_D">#REF!</definedName>
    <definedName name="RED_DS" localSheetId="32">#REF!</definedName>
    <definedName name="RED_DS">#REF!</definedName>
    <definedName name="red_gdp_exp" localSheetId="32">#REF!</definedName>
    <definedName name="red_gdp_exp">#REF!</definedName>
    <definedName name="red_govt_empl" localSheetId="32">#REF!</definedName>
    <definedName name="red_govt_empl">#REF!</definedName>
    <definedName name="RED_NATCPI" localSheetId="32">#REF!</definedName>
    <definedName name="RED_NATCPI">#REF!</definedName>
    <definedName name="RED_TBCPI" localSheetId="32">#REF!</definedName>
    <definedName name="RED_TBCPI">#REF!</definedName>
    <definedName name="RED_TRD" localSheetId="32">#REF!</definedName>
    <definedName name="RED_TRD">#REF!</definedName>
    <definedName name="REGULAR_HE">#REF!</definedName>
    <definedName name="Report_Scales">'[43]Report Form'!$A$5:$A$8</definedName>
    <definedName name="Reporting_Country_Code">'[55]Report Form'!$M$2</definedName>
    <definedName name="Reporting_Country_Name">'[55]Report Form'!$M$3</definedName>
    <definedName name="Reporting_Currency_Code">'[55]Report Form'!$M$5</definedName>
    <definedName name="Reporting_Currency_Name">'[55]Report Form'!$M$6</definedName>
    <definedName name="Reporting_Period_Code" localSheetId="32">#REF!</definedName>
    <definedName name="Reporting_Period_Code">#REF!</definedName>
    <definedName name="Reporting_Scale_Name">'[55]Report Form'!$M$7</definedName>
    <definedName name="ResidencyLookup">[27]codes!$K$1:$L$2</definedName>
    <definedName name="residstatRange">[28]codes!$K$1:$M$2</definedName>
    <definedName name="residstatus">[27]codes!$K$1:$K$2</definedName>
    <definedName name="right" localSheetId="32">#REF!</definedName>
    <definedName name="right">#REF!</definedName>
    <definedName name="rindex" localSheetId="32">#REF!</definedName>
    <definedName name="rindex">#REF!</definedName>
    <definedName name="RiskAfterRecalcMacro" hidden="1">""</definedName>
    <definedName name="RiskAfterSimMacro" hidden="1">""</definedName>
    <definedName name="riskATSTbaselineRequested">TRUE</definedName>
    <definedName name="riskATSTboxGraph">FALSE</definedName>
    <definedName name="riskATSTcomparisonGraph">TRUE</definedName>
    <definedName name="riskATSThistogramGraph">TRUE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FALSE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localSheetId="0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240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TRUE</definedName>
    <definedName name="rngErrorSort" localSheetId="0">#REF!</definedName>
    <definedName name="rngErrorSort">[40]ErrCheck!$A$4</definedName>
    <definedName name="rngLastSave" localSheetId="0">#REF!</definedName>
    <definedName name="rngLastSave">[40]Main!$G$19</definedName>
    <definedName name="rngLastSent" localSheetId="0">#REF!</definedName>
    <definedName name="rngLastSent">[40]Main!$G$18</definedName>
    <definedName name="rngLastUpdate" localSheetId="0">#REF!</definedName>
    <definedName name="rngLastUpdate">[40]Links!$D$2</definedName>
    <definedName name="rngNeedsUpdate" localSheetId="0">#REF!</definedName>
    <definedName name="rngNeedsUpdate">[40]Links!$E$2</definedName>
    <definedName name="rngQuestChecked" localSheetId="0">#REF!</definedName>
    <definedName name="rngQuestChecked">[40]ErrCheck!$A$3</definedName>
    <definedName name="ROUNDUP">#REF!</definedName>
    <definedName name="Rows_Table" localSheetId="32">#REF!</definedName>
    <definedName name="Rows_Table">#REF!</definedName>
    <definedName name="rpp_ext1">#REF!</definedName>
    <definedName name="rpp_hist">#REF!</definedName>
    <definedName name="SA_Tab" localSheetId="32">#REF!</definedName>
    <definedName name="SA_Tab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s_gdp_exp_lari" localSheetId="32">#REF!</definedName>
    <definedName name="sds_gdp_exp_lari">#REF!</definedName>
    <definedName name="sds_gdp_origin" localSheetId="32">#REF!</definedName>
    <definedName name="sds_gdp_origin">#REF!</definedName>
    <definedName name="sds_gpd_exp_gdp" localSheetId="32">#REF!</definedName>
    <definedName name="sds_gpd_exp_gdp">#REF!</definedName>
    <definedName name="second_implied_rate">#REF!</definedName>
    <definedName name="second_premium">#REF!</definedName>
    <definedName name="sencount" hidden="1">2</definedName>
    <definedName name="SEPT">[59]SEPT.!$A$1:$I$174</definedName>
    <definedName name="sheet">#REF!</definedName>
    <definedName name="Spread">[60]DataPrepared!$CE$1</definedName>
    <definedName name="START" localSheetId="32">#REF!</definedName>
    <definedName name="START">#REF!</definedName>
    <definedName name="StartHere">#REF!</definedName>
    <definedName name="StartPosition">#REF!</definedName>
    <definedName name="STFQTAB" localSheetId="32">#REF!</definedName>
    <definedName name="STFQTAB">#REF!</definedName>
    <definedName name="stn_ext1">#REF!</definedName>
    <definedName name="stn_hist">#REF!</definedName>
    <definedName name="stn_weo">#REF!</definedName>
    <definedName name="STOP" localSheetId="32">#REF!</definedName>
    <definedName name="STOP">#REF!</definedName>
    <definedName name="stopout">#REF!</definedName>
    <definedName name="SUM" localSheetId="0">#REF!</definedName>
    <definedName name="SUM">[2]BoP!$E$313:$BE$365</definedName>
    <definedName name="t" localSheetId="32">#REF!,#REF!</definedName>
    <definedName name="t">#REF!,#REF!</definedName>
    <definedName name="Tab25a" localSheetId="32">#REF!</definedName>
    <definedName name="Tab25a">#REF!</definedName>
    <definedName name="Tab25b" localSheetId="32">#REF!</definedName>
    <definedName name="Tab25b">#REF!</definedName>
    <definedName name="Table__47" localSheetId="0">#REF!</definedName>
    <definedName name="Table__47">[61]RED47!$A$1:$I$53</definedName>
    <definedName name="Table_2._Country_X___Public_Sector_Financing_1" localSheetId="32">#REF!</definedName>
    <definedName name="Table_2._Country_X___Public_Sector_Financing_1">#REF!</definedName>
    <definedName name="Table_Template" localSheetId="32">#REF!</definedName>
    <definedName name="Table_Template">#REF!</definedName>
    <definedName name="Table1" localSheetId="32">#REF!</definedName>
    <definedName name="Table1">#REF!</definedName>
    <definedName name="TABLE12">#REF!</definedName>
    <definedName name="TABLE13">#REF!</definedName>
    <definedName name="tABLE14">#REF!</definedName>
    <definedName name="TABLE15">#REF!</definedName>
    <definedName name="Table2" localSheetId="32">#REF!</definedName>
    <definedName name="Table2">#REF!</definedName>
    <definedName name="TABLE5" localSheetId="0">'[62]Ex Rates'!$A$1:$GW$2079</definedName>
    <definedName name="TABLE5" localSheetId="18">'[62]Ex Rates'!$A$1:$GW$2079</definedName>
    <definedName name="TABLE5" localSheetId="19">'[62]Ex Rates'!$A$1:$GW$2079</definedName>
    <definedName name="TABLE5" localSheetId="21">'[62]Ex Rates'!$A$1:$GW$2079</definedName>
    <definedName name="TABLE5" localSheetId="22">'[62]Ex Rates'!$A$1:$GW$2079</definedName>
    <definedName name="TABLE5">#REF!</definedName>
    <definedName name="TABLE6">'[62]Ex Rates'!$A$77:$GW$2079</definedName>
    <definedName name="TableA" localSheetId="32">#REF!</definedName>
    <definedName name="TableA">#REF!</definedName>
    <definedName name="TableB1" localSheetId="32">#REF!</definedName>
    <definedName name="TableB1">#REF!</definedName>
    <definedName name="TableB2" localSheetId="32">#REF!</definedName>
    <definedName name="TableB2">#REF!</definedName>
    <definedName name="TableB3" localSheetId="32">#REF!</definedName>
    <definedName name="TableB3">#REF!</definedName>
    <definedName name="TableC1" localSheetId="32">#REF!</definedName>
    <definedName name="TableC1">#REF!</definedName>
    <definedName name="TableC2" localSheetId="32">#REF!</definedName>
    <definedName name="TableC2">#REF!</definedName>
    <definedName name="TableC3" localSheetId="32">#REF!</definedName>
    <definedName name="TableC3">#REF!</definedName>
    <definedName name="TableName">"Dummy"</definedName>
    <definedName name="Tags">[18]Validation!$G$4:$G$56</definedName>
    <definedName name="tbl_Jamaica_Monthly_Sector_Reform">#REF!</definedName>
    <definedName name="tblChecks" localSheetId="0">#REF!</definedName>
    <definedName name="tblChecks">[40]ErrCheck!$A$3:$E$5</definedName>
    <definedName name="tblLinks" localSheetId="0">#REF!</definedName>
    <definedName name="tblLinks">[40]Links!$A$4:$F$33</definedName>
    <definedName name="Template_Table" localSheetId="32">#REF!</definedName>
    <definedName name="Template_Table">#REF!</definedName>
    <definedName name="textToday">#REF!</definedName>
    <definedName name="third_implied_rate">#REF!</definedName>
    <definedName name="threeweek_coumpounding">1+(#REF!*(#REF!-#REF!)/36000)</definedName>
    <definedName name="TITLES" localSheetId="32">#REF!</definedName>
    <definedName name="TITLES">#REF!</definedName>
    <definedName name="TM" localSheetId="32">#REF!</definedName>
    <definedName name="TM">#REF!</definedName>
    <definedName name="TM_D" localSheetId="32">#REF!</definedName>
    <definedName name="TM_D">#REF!</definedName>
    <definedName name="TM_DPCH" localSheetId="32">#REF!</definedName>
    <definedName name="TM_DPCH">#REF!</definedName>
    <definedName name="TM_R" localSheetId="32">#REF!</definedName>
    <definedName name="TM_R">#REF!</definedName>
    <definedName name="TM_RPCH" localSheetId="32">#REF!</definedName>
    <definedName name="TM_RPCH">#REF!</definedName>
    <definedName name="TMG" localSheetId="32">#REF!</definedName>
    <definedName name="TMG">#REF!</definedName>
    <definedName name="TMG_D" localSheetId="0">#REF!</definedName>
    <definedName name="TMG_D">[26]Q5!$E$23:$AH$23</definedName>
    <definedName name="TMG_DPCH" localSheetId="32">#REF!</definedName>
    <definedName name="TMG_DPCH">#REF!</definedName>
    <definedName name="TMG_R" localSheetId="32">#REF!</definedName>
    <definedName name="TMG_R">#REF!</definedName>
    <definedName name="TMG_RPCH" localSheetId="32">#REF!</definedName>
    <definedName name="TMG_RPCH">#REF!</definedName>
    <definedName name="TMGO">#N/A</definedName>
    <definedName name="TMGO_D" localSheetId="32">#REF!</definedName>
    <definedName name="TMGO_D">#REF!</definedName>
    <definedName name="TMGO_DPCH" localSheetId="32">#REF!</definedName>
    <definedName name="TMGO_DPCH">#REF!</definedName>
    <definedName name="TMGO_R" localSheetId="32">#REF!</definedName>
    <definedName name="TMGO_R">#REF!</definedName>
    <definedName name="TMGO_RPCH" localSheetId="32">#REF!</definedName>
    <definedName name="TMGO_RPCH">#REF!</definedName>
    <definedName name="TMGXO" localSheetId="32">#REF!</definedName>
    <definedName name="TMGXO">#REF!</definedName>
    <definedName name="TMGXO_D" localSheetId="32">#REF!</definedName>
    <definedName name="TMGXO_D">#REF!</definedName>
    <definedName name="TMGXO_DPCH" localSheetId="32">#REF!</definedName>
    <definedName name="TMGXO_DPCH">#REF!</definedName>
    <definedName name="TMGXO_R" localSheetId="32">#REF!</definedName>
    <definedName name="TMGXO_R">#REF!</definedName>
    <definedName name="TMGXO_RPCH" localSheetId="32">#REF!</definedName>
    <definedName name="TMGXO_RPCH">#REF!</definedName>
    <definedName name="TMS" localSheetId="32">#REF!</definedName>
    <definedName name="TMS">#REF!</definedName>
    <definedName name="TOC" localSheetId="32">#REF!</definedName>
    <definedName name="TOC">#REF!</definedName>
    <definedName name="ToDB">[29]EuriborProb!$I$2:$L$2</definedName>
    <definedName name="TODO">[63]BCC!$A$1:$N$821,[63]BCC!$A$822:$N$1624</definedName>
    <definedName name="Total_Interest">#REF!</definedName>
    <definedName name="Total_Pay">#REF!</definedName>
    <definedName name="Trade" localSheetId="32">#REF!</definedName>
    <definedName name="Trade">#REF!</definedName>
    <definedName name="TRADE3" localSheetId="0">#REF!</definedName>
    <definedName name="TRADE3" localSheetId="32">[5]Trade!#REF!</definedName>
    <definedName name="TRADE3">[5]Trade!#REF!</definedName>
    <definedName name="twoweek_coumpounding">1+(#REF!*(#REF!-#REF!)/36000)</definedName>
    <definedName name="TX" localSheetId="32">#REF!</definedName>
    <definedName name="TX">#REF!</definedName>
    <definedName name="TX_D" localSheetId="32">#REF!</definedName>
    <definedName name="TX_D">#REF!</definedName>
    <definedName name="TX_DPCH" localSheetId="32">#REF!</definedName>
    <definedName name="TX_DPCH">#REF!</definedName>
    <definedName name="TX_R" localSheetId="32">#REF!</definedName>
    <definedName name="TX_R">#REF!</definedName>
    <definedName name="TX_RPCH" localSheetId="32">#REF!</definedName>
    <definedName name="TX_RPCH">#REF!</definedName>
    <definedName name="TXG" localSheetId="32">#REF!</definedName>
    <definedName name="TXG">#REF!</definedName>
    <definedName name="TXG_D">#N/A</definedName>
    <definedName name="TXG_DPCH" localSheetId="32">#REF!</definedName>
    <definedName name="TXG_DPCH">#REF!</definedName>
    <definedName name="TXG_R" localSheetId="32">#REF!</definedName>
    <definedName name="TXG_R">#REF!</definedName>
    <definedName name="TXG_RPCH" localSheetId="32">#REF!</definedName>
    <definedName name="TXG_RPCH">#REF!</definedName>
    <definedName name="TXGO">#N/A</definedName>
    <definedName name="TXGO_D" localSheetId="32">#REF!</definedName>
    <definedName name="TXGO_D">#REF!</definedName>
    <definedName name="TXGO_DPCH" localSheetId="32">#REF!</definedName>
    <definedName name="TXGO_DPCH">#REF!</definedName>
    <definedName name="TXGO_R" localSheetId="32">#REF!</definedName>
    <definedName name="TXGO_R">#REF!</definedName>
    <definedName name="TXGO_RPCH" localSheetId="32">#REF!</definedName>
    <definedName name="TXGO_RPCH">#REF!</definedName>
    <definedName name="TXGXO" localSheetId="32">#REF!</definedName>
    <definedName name="TXGXO">#REF!</definedName>
    <definedName name="TXGXO_D" localSheetId="32">#REF!</definedName>
    <definedName name="TXGXO_D">#REF!</definedName>
    <definedName name="TXGXO_DPCH" localSheetId="32">#REF!</definedName>
    <definedName name="TXGXO_DPCH">#REF!</definedName>
    <definedName name="TXGXO_R" localSheetId="32">#REF!</definedName>
    <definedName name="TXGXO_R">#REF!</definedName>
    <definedName name="TXGXO_RPCH" localSheetId="32">#REF!</definedName>
    <definedName name="TXGXO_RPCH">#REF!</definedName>
    <definedName name="TXS" localSheetId="32">#REF!</definedName>
    <definedName name="TXS">#REF!</definedName>
    <definedName name="unemp_96Q3" localSheetId="32">#REF!</definedName>
    <definedName name="unemp_96Q3">#REF!</definedName>
    <definedName name="unemp_96Q4" localSheetId="32">#REF!</definedName>
    <definedName name="unemp_96Q4">#REF!</definedName>
    <definedName name="unemp_97Q1" localSheetId="32">#REF!</definedName>
    <definedName name="unemp_97Q1">#REF!</definedName>
    <definedName name="unemp_97Q2" localSheetId="32">#REF!</definedName>
    <definedName name="unemp_97Q2">#REF!</definedName>
    <definedName name="unemp_nat" localSheetId="32">#REF!</definedName>
    <definedName name="unemp_nat">#REF!</definedName>
    <definedName name="unemp_urbrural" localSheetId="32">#REF!</definedName>
    <definedName name="unemp_urbrural">#REF!</definedName>
    <definedName name="unitname" localSheetId="0">[33]Input!$AI$18</definedName>
    <definedName name="unitname">[34]Input!$AI$18</definedName>
    <definedName name="Untitled">#REF!</definedName>
    <definedName name="UpToNow">#REF!</definedName>
    <definedName name="urx_ec">#REF!</definedName>
    <definedName name="urx_ext1">#REF!</definedName>
    <definedName name="urx_hist">#REF!</definedName>
    <definedName name="urx_weo">#REF!</definedName>
    <definedName name="USDSR" localSheetId="32">#REF!</definedName>
    <definedName name="USDSR">#REF!</definedName>
    <definedName name="VALID_FORMATS">#REF!</definedName>
    <definedName name="ValidationControl">[18]Validation!$Q$60</definedName>
    <definedName name="ValidationDate">[18]Validation!$C$2</definedName>
    <definedName name="ValidationVolRate">[18]Validation!$D$4:$E$56</definedName>
    <definedName name="Values_Entered" localSheetId="59">IF(Loan_Amount*Interest_Rate*Loan_Years*Loan_Start&gt;0,1,0)</definedName>
    <definedName name="Values_Entered" localSheetId="42">IF(Loan_Amount*Interest_Rate*Loan_Years*Loan_Start&gt;0,1,0)</definedName>
    <definedName name="Values_Entered">IF(Loan_Amount*Interest_Rate*Loan_Years*Loan_Start&gt;0,1,0)</definedName>
    <definedName name="Vlookup">#REF!</definedName>
    <definedName name="VTITLES" localSheetId="32">#REF!</definedName>
    <definedName name="VTITLES">#REF!</definedName>
    <definedName name="wage_govt_sector" localSheetId="32">#REF!</definedName>
    <definedName name="wage_govt_sector">#REF!</definedName>
    <definedName name="WAPR" localSheetId="32">#REF!</definedName>
    <definedName name="WAPR">#REF!</definedName>
    <definedName name="WEO" localSheetId="32">#REF!</definedName>
    <definedName name="WEO">#REF!</definedName>
    <definedName name="WPCP33_D" localSheetId="32">#REF!</definedName>
    <definedName name="WPCP33_D">#REF!</definedName>
    <definedName name="WPCP33pch" localSheetId="32">#REF!</definedName>
    <definedName name="WPCP33pch">#REF!</definedName>
    <definedName name="wrn.BANKS." localSheetId="0" hidden="1">{#N/A,#N/A,FALSE,"BANKS"}</definedName>
    <definedName name="wrn.BANKS." localSheetId="59" hidden="1">{#N/A,#N/A,FALSE,"BANKS"}</definedName>
    <definedName name="wrn.BANKS." localSheetId="42" hidden="1">{#N/A,#N/A,FALSE,"BANKS"}</definedName>
    <definedName name="wrn.BANKS." hidden="1">{#N/A,#N/A,FALSE,"BANKS"}</definedName>
    <definedName name="wrn.BOP." localSheetId="0" hidden="1">{#N/A,#N/A,FALSE,"BOP"}</definedName>
    <definedName name="wrn.BOP." localSheetId="59" hidden="1">{#N/A,#N/A,FALSE,"BOP"}</definedName>
    <definedName name="wrn.BOP." localSheetId="42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59" hidden="1">{"BOP_TAB",#N/A,FALSE,"N";"MIDTERM_TAB",#N/A,FALSE,"O"}</definedName>
    <definedName name="wrn.BOP_MIDTERM." localSheetId="42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localSheetId="59" hidden="1">{#N/A,#N/A,FALSE,"CREDIT"}</definedName>
    <definedName name="wrn.CREDIT." localSheetId="42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59" hidden="1">{#N/A,#N/A,FALSE,"DEBTSVC"}</definedName>
    <definedName name="wrn.DEBTSVC." localSheetId="42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59" hidden="1">{#N/A,#N/A,FALSE,"DEPO"}</definedName>
    <definedName name="wrn.DEPO." localSheetId="42" hidden="1">{#N/A,#N/A,FALSE,"DEPO"}</definedName>
    <definedName name="wrn.DEPO." hidden="1">{#N/A,#N/A,FALSE,"DEPO"}</definedName>
    <definedName name="wrn.EXCISE." localSheetId="0" hidden="1">{#N/A,#N/A,FALSE,"EXCISE"}</definedName>
    <definedName name="wrn.EXCISE." localSheetId="59" hidden="1">{#N/A,#N/A,FALSE,"EXCISE"}</definedName>
    <definedName name="wrn.EXCISE." localSheetId="42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59" hidden="1">{#N/A,#N/A,FALSE,"EXRATE"}</definedName>
    <definedName name="wrn.EXRATE." localSheetId="42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59" hidden="1">{#N/A,#N/A,FALSE,"EXTDEBT"}</definedName>
    <definedName name="wrn.EXTDEBT." localSheetId="42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59" hidden="1">{#N/A,#N/A,FALSE,"EXTRABUDGT"}</definedName>
    <definedName name="wrn.EXTRABUDGT." localSheetId="42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59" hidden="1">{#N/A,#N/A,FALSE,"EXTRABUDGT2"}</definedName>
    <definedName name="wrn.EXTRABUDGT2." localSheetId="42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59" hidden="1">{#N/A,#N/A,FALSE,"GDP_ORIGIN";#N/A,#N/A,FALSE,"EMP_POP"}</definedName>
    <definedName name="wrn.GDP." localSheetId="42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59" hidden="1">{#N/A,#N/A,FALSE,"GGOVT"}</definedName>
    <definedName name="wrn.GGOVT." localSheetId="42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59" hidden="1">{#N/A,#N/A,FALSE,"GGOVT2"}</definedName>
    <definedName name="wrn.GGOVT2." localSheetId="42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59" hidden="1">{#N/A,#N/A,FALSE,"GGOVT%"}</definedName>
    <definedName name="wrn.GGOVTPC." localSheetId="42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59" hidden="1">{#N/A,#N/A,FALSE,"INCOMETX"}</definedName>
    <definedName name="wrn.INCOMETX." localSheetId="42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59" hidden="1">{#N/A,#N/A,FALSE,"INTERST"}</definedName>
    <definedName name="wrn.INTERST." localSheetId="42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localSheetId="59" hidden="1">{"MONA",#N/A,FALSE,"S"}</definedName>
    <definedName name="wrn.MONA." localSheetId="42" hidden="1">{"MONA",#N/A,FALSE,"S"}</definedName>
    <definedName name="wrn.MONA." hidden="1">{"MONA",#N/A,FALSE,"S"}</definedName>
    <definedName name="wrn.MS." localSheetId="0" hidden="1">{#N/A,#N/A,FALSE,"MS"}</definedName>
    <definedName name="wrn.MS." localSheetId="59" hidden="1">{#N/A,#N/A,FALSE,"MS"}</definedName>
    <definedName name="wrn.MS." localSheetId="42" hidden="1">{#N/A,#N/A,FALSE,"MS"}</definedName>
    <definedName name="wrn.MS." hidden="1">{#N/A,#N/A,FALSE,"MS"}</definedName>
    <definedName name="wrn.NBG." localSheetId="0" hidden="1">{#N/A,#N/A,FALSE,"NBG"}</definedName>
    <definedName name="wrn.NBG." localSheetId="59" hidden="1">{#N/A,#N/A,FALSE,"NBG"}</definedName>
    <definedName name="wrn.NBG." localSheetId="42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Output._.tables." localSheetId="4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59" hidden="1">{#N/A,#N/A,FALSE,"PCPI"}</definedName>
    <definedName name="wrn.PCPI." localSheetId="42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59" hidden="1">{#N/A,#N/A,FALSE,"PENSION"}</definedName>
    <definedName name="wrn.PENSION." localSheetId="42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localSheetId="59" hidden="1">{#N/A,#N/A,FALSE,"PRUDENT"}</definedName>
    <definedName name="wrn.PRUDENT." localSheetId="42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59" hidden="1">{#N/A,#N/A,FALSE,"PUBLEXP"}</definedName>
    <definedName name="wrn.PUBLEXP." localSheetId="42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localSheetId="59" hidden="1">{#N/A,#N/A,FALSE,"REVSHARE"}</definedName>
    <definedName name="wrn.REVSHARE." localSheetId="42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localSheetId="59" hidden="1">{#N/A,#N/A,FALSE,"STATE"}</definedName>
    <definedName name="wrn.STATE." localSheetId="42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59" hidden="1">{#N/A,#N/A,FALSE,"TAXARREARS"}</definedName>
    <definedName name="wrn.TAXARREARS." localSheetId="42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59" hidden="1">{#N/A,#N/A,FALSE,"TAXPAYRS"}</definedName>
    <definedName name="wrn.TAXPAYRS." localSheetId="42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59" hidden="1">{#N/A,#N/A,FALSE,"TRADE"}</definedName>
    <definedName name="wrn.TRADE." localSheetId="42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59" hidden="1">{#N/A,#N/A,FALSE,"TRANPORT"}</definedName>
    <definedName name="wrn.TRANSPORT." localSheetId="42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59" hidden="1">{#N/A,#N/A,FALSE,"EMP_POP";#N/A,#N/A,FALSE,"UNEMPL"}</definedName>
    <definedName name="wrn.UNEMPL." localSheetId="42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59" hidden="1">{#N/A,#N/A,FALSE,"WAGES"}</definedName>
    <definedName name="wrn.WAGES." localSheetId="42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59" hidden="1">{"WEO",#N/A,FALSE,"T"}</definedName>
    <definedName name="wrn.WEO." localSheetId="42" hidden="1">{"WEO",#N/A,FALSE,"T"}</definedName>
    <definedName name="wrn.WEO." hidden="1">{"WEO",#N/A,FALSE,"T"}</definedName>
    <definedName name="WWE" localSheetId="59" hidden="1">{#N/A,#N/A,FALSE,"CREDIT"}</definedName>
    <definedName name="WWE" localSheetId="42" hidden="1">{#N/A,#N/A,FALSE,"CREDIT"}</definedName>
    <definedName name="WWE" localSheetId="40" hidden="1">{#N/A,#N/A,FALSE,"CREDIT"}</definedName>
    <definedName name="WWE" hidden="1">{#N/A,#N/A,FALSE,"CREDIT"}</definedName>
    <definedName name="XGS" localSheetId="32">#REF!</definedName>
    <definedName name="XGS">#REF!</definedName>
    <definedName name="xtr_ec">#REF!</definedName>
    <definedName name="xtr_ext1">#REF!</definedName>
    <definedName name="xtr_hist">#REF!</definedName>
    <definedName name="xtr_weo">#REF!</definedName>
    <definedName name="xxWRS_1" localSheetId="32">#REF!</definedName>
    <definedName name="xxWRS_1">#REF!</definedName>
    <definedName name="xxWRS_2" localSheetId="32">#REF!</definedName>
    <definedName name="xxWRS_2">#REF!</definedName>
    <definedName name="xxWRS_3" localSheetId="32">#REF!</definedName>
    <definedName name="xxWRS_3">#REF!</definedName>
    <definedName name="xxWRS_4" localSheetId="0">#REF!</definedName>
    <definedName name="xxWRS_4">[37]Q5!$A$1:$A$104</definedName>
    <definedName name="xxWRS_5" localSheetId="0">#REF!</definedName>
    <definedName name="xxWRS_5">[37]Q6!$A$1:$A$160</definedName>
    <definedName name="xxWRS_6" localSheetId="0">#REF!</definedName>
    <definedName name="xxWRS_6">[37]Q7!$A$1:$A$59</definedName>
    <definedName name="xxWRS_7" localSheetId="0">#REF!</definedName>
    <definedName name="xxWRS_7">[37]Q5!$A$1:$A$109</definedName>
    <definedName name="xxWRS_8" localSheetId="0">#REF!</definedName>
    <definedName name="xxWRS_8">[37]Q6!$A$1:$A$162</definedName>
    <definedName name="xxWRS_9" localSheetId="0">#REF!</definedName>
    <definedName name="xxWRS_9">[37]Q7!$A$1:$A$61</definedName>
    <definedName name="ycirr" localSheetId="32">#REF!</definedName>
    <definedName name="ycirr">#REF!</definedName>
    <definedName name="Year" localSheetId="32">#REF!</definedName>
    <definedName name="Year">#REF!</definedName>
    <definedName name="Years" localSheetId="32">#REF!</definedName>
    <definedName name="Years">#REF!</definedName>
    <definedName name="yed_ext1">#REF!</definedName>
    <definedName name="yed_weo">#REF!</definedName>
    <definedName name="yen_ec">#REF!</definedName>
    <definedName name="yen_ext1">#REF!</definedName>
    <definedName name="yen_weo">#REF!</definedName>
    <definedName name="yenr" localSheetId="32">#REF!</definedName>
    <definedName name="yenr">#REF!</definedName>
    <definedName name="yer_ec">#REF!</definedName>
    <definedName name="yer_ext1">#REF!</definedName>
    <definedName name="yer_hist">#REF!</definedName>
    <definedName name="yer_weo">#REF!</definedName>
    <definedName name="YesNoBasel2">[64]Parameters!#REF!</definedName>
    <definedName name="Yesterday">[29]EuriborProb!$C$7</definedName>
    <definedName name="YRB" localSheetId="0">#REF!</definedName>
    <definedName name="YRB">'[1]Imp:DSA output'!$B$9:$B$464</definedName>
    <definedName name="YRHIDE" localSheetId="0">#REF!</definedName>
    <definedName name="YRHIDE">'[1]Imp:DSA output'!$C$9:$G$464</definedName>
    <definedName name="YRPOST" localSheetId="0">#REF!</definedName>
    <definedName name="YRPOST">'[1]Imp:DSA output'!$M$9:$IH$9</definedName>
    <definedName name="YRPRE" localSheetId="0">#REF!</definedName>
    <definedName name="YRPRE">'[1]Imp:DSA output'!$B$9:$F$464</definedName>
    <definedName name="YRTITLES" localSheetId="0">#REF!</definedName>
    <definedName name="YRTITLES">'[1]Imp:DSA output'!$A$1</definedName>
    <definedName name="YRX" localSheetId="0">#REF!</definedName>
    <definedName name="YRX">'[1]Imp:DSA output'!$S$9:$IG$464</definedName>
    <definedName name="Z" localSheetId="0">#REF!</definedName>
    <definedName name="Z" localSheetId="32">[1]Imp!#REF!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70" l="1"/>
  <c r="D11" i="170"/>
  <c r="E11" i="170"/>
  <c r="F11" i="170"/>
  <c r="B11" i="170"/>
  <c r="W29" i="217"/>
  <c r="V29" i="217"/>
  <c r="U29" i="217"/>
  <c r="T29" i="217"/>
  <c r="S29" i="217"/>
  <c r="B43" i="183" l="1"/>
  <c r="C43" i="183"/>
  <c r="D43" i="183"/>
  <c r="E43" i="183"/>
  <c r="B44" i="183"/>
  <c r="C44" i="183"/>
  <c r="D44" i="183"/>
  <c r="E44" i="183"/>
  <c r="B45" i="183"/>
  <c r="C45" i="183"/>
  <c r="D45" i="183"/>
  <c r="E45" i="183"/>
  <c r="B46" i="183"/>
  <c r="C46" i="183"/>
  <c r="D46" i="183"/>
  <c r="E46" i="183"/>
  <c r="B47" i="183"/>
  <c r="C47" i="183"/>
  <c r="D47" i="183"/>
  <c r="E47" i="183"/>
  <c r="F44" i="183"/>
  <c r="F45" i="183"/>
  <c r="F46" i="183"/>
  <c r="F47" i="183"/>
  <c r="F43" i="183"/>
  <c r="F29" i="127" l="1"/>
  <c r="E29" i="127"/>
  <c r="D29" i="127"/>
  <c r="C29" i="127"/>
  <c r="B29" i="127"/>
  <c r="A32" i="149" l="1"/>
  <c r="A31" i="149"/>
</calcChain>
</file>

<file path=xl/sharedStrings.xml><?xml version="1.0" encoding="utf-8"?>
<sst xmlns="http://schemas.openxmlformats.org/spreadsheetml/2006/main" count="1400" uniqueCount="769">
  <si>
    <t>Paragraaf</t>
  </si>
  <si>
    <t>III.5</t>
  </si>
  <si>
    <t>VI.1</t>
  </si>
  <si>
    <t>VI.2</t>
  </si>
  <si>
    <t>Top vijf kredietnemers naar sector</t>
  </si>
  <si>
    <t>Totaal</t>
  </si>
  <si>
    <t>I.1</t>
  </si>
  <si>
    <t>Bron: Centrale Bank van Suriname</t>
  </si>
  <si>
    <t>Periode</t>
  </si>
  <si>
    <t>Kredietrisico</t>
  </si>
  <si>
    <t>Multifactor</t>
  </si>
  <si>
    <t>Concentratierisico</t>
  </si>
  <si>
    <t>Top 1 kredietnemer</t>
  </si>
  <si>
    <t>Sector</t>
  </si>
  <si>
    <t>Overheid</t>
  </si>
  <si>
    <t>Dienstverlening</t>
  </si>
  <si>
    <t>Landbouw</t>
  </si>
  <si>
    <t>USD</t>
  </si>
  <si>
    <t>EUR</t>
  </si>
  <si>
    <t>SRD</t>
  </si>
  <si>
    <t>Aantal illiquide banken</t>
  </si>
  <si>
    <t>VV</t>
  </si>
  <si>
    <t>Assumpties</t>
  </si>
  <si>
    <t>Illiquide banken</t>
  </si>
  <si>
    <t xml:space="preserve">1e dag </t>
  </si>
  <si>
    <t>2e dag</t>
  </si>
  <si>
    <t>Bank 8</t>
  </si>
  <si>
    <t>3e dag</t>
  </si>
  <si>
    <t>4e dag</t>
  </si>
  <si>
    <t>5e dag</t>
  </si>
  <si>
    <t>Bank 1</t>
  </si>
  <si>
    <t>Bank 2</t>
  </si>
  <si>
    <t>Bank 3</t>
  </si>
  <si>
    <t>Bank 4</t>
  </si>
  <si>
    <t>Bank 9</t>
  </si>
  <si>
    <t>Bank 5</t>
  </si>
  <si>
    <t>Bank 6</t>
  </si>
  <si>
    <t>Bank 7</t>
  </si>
  <si>
    <t>CAR</t>
  </si>
  <si>
    <t>NPL</t>
  </si>
  <si>
    <t>Totale activa</t>
  </si>
  <si>
    <t>Totale beleggingen</t>
  </si>
  <si>
    <t>Dekkingsgraad</t>
  </si>
  <si>
    <t>Rendement op beleggingen (ROI)</t>
  </si>
  <si>
    <t>Bestemming van de kredieten</t>
  </si>
  <si>
    <t>Verbouwing/renovatie woningen</t>
  </si>
  <si>
    <t>Aanschaf/reparatie vervoermiddel</t>
  </si>
  <si>
    <t xml:space="preserve">Aanschaf huisraad </t>
  </si>
  <si>
    <t xml:space="preserve">Voorziening in levensonderhoud </t>
  </si>
  <si>
    <t>Uitgaven voor vakantie</t>
  </si>
  <si>
    <t xml:space="preserve">Overige </t>
  </si>
  <si>
    <t>Vorderingen op leden</t>
  </si>
  <si>
    <t>Overige activa</t>
  </si>
  <si>
    <t>Norm</t>
  </si>
  <si>
    <t>Solvabiliteitsratio</t>
  </si>
  <si>
    <t>≥ 7</t>
  </si>
  <si>
    <t>Vorderingen op leden vs verplichtingen aan leden</t>
  </si>
  <si>
    <t>≤ 80</t>
  </si>
  <si>
    <t xml:space="preserve">Rentabiliteit op het totaal vermogen </t>
  </si>
  <si>
    <t>≥ 1.5</t>
  </si>
  <si>
    <t>Liquiditeitsratio</t>
  </si>
  <si>
    <t>≥ 100</t>
  </si>
  <si>
    <t>≥ 15</t>
  </si>
  <si>
    <t>Eigen vermogen t.o.v. het balanstotaal</t>
  </si>
  <si>
    <t>≥ 10</t>
  </si>
  <si>
    <t>Gegevens per fonds in 2024</t>
  </si>
  <si>
    <t>Fonds</t>
  </si>
  <si>
    <t>Kapitaaltoereikendheid</t>
  </si>
  <si>
    <t>Solvabiliteitsratio (CAR)</t>
  </si>
  <si>
    <t>Tier 1 ratio</t>
  </si>
  <si>
    <t>Tier 1 leverage ratio</t>
  </si>
  <si>
    <t>≥ 3</t>
  </si>
  <si>
    <t>Kwaliteit van de Activa</t>
  </si>
  <si>
    <t>Substandaard</t>
  </si>
  <si>
    <t>Dubieus</t>
  </si>
  <si>
    <t>Oninbaar</t>
  </si>
  <si>
    <t>Winstgevendheid</t>
  </si>
  <si>
    <t>≥ 1</t>
  </si>
  <si>
    <t>≥ 20</t>
  </si>
  <si>
    <t>Liquiditeit</t>
  </si>
  <si>
    <t>≥ 50</t>
  </si>
  <si>
    <t>%</t>
  </si>
  <si>
    <t>Winst voor belasting en buitengewone posten</t>
  </si>
  <si>
    <t>Totale rente plus overige baten</t>
  </si>
  <si>
    <t>Overige lasten</t>
  </si>
  <si>
    <t>Rentemarge minus voorzieningen</t>
  </si>
  <si>
    <t>Winst na belasting maar voor buitengewone posten</t>
  </si>
  <si>
    <t>Gemiddeld eigen vermogen</t>
  </si>
  <si>
    <t>Gemiddeld totale activa</t>
  </si>
  <si>
    <t>ROE (%)</t>
  </si>
  <si>
    <t>ROA (%)</t>
  </si>
  <si>
    <t>Liquide middelen</t>
  </si>
  <si>
    <t>Eigen vermogen</t>
  </si>
  <si>
    <t>(Aangepast) eigen vermogen/ totale activa</t>
  </si>
  <si>
    <t>Kwaliteit van de activa</t>
  </si>
  <si>
    <t>Totale vorderingen / totaal eigen vermogen</t>
  </si>
  <si>
    <t>Totale beleggingen / totale activa</t>
  </si>
  <si>
    <t>Retentie</t>
  </si>
  <si>
    <t>Inkomsten en winstgevendheid</t>
  </si>
  <si>
    <t>Rendement op het eigen vermogen</t>
  </si>
  <si>
    <t>Rendement op de beleggingen</t>
  </si>
  <si>
    <t>Beleggingen / totale activa</t>
  </si>
  <si>
    <t>Aanwezig (aangepast) eigen vermogen/ vereist vermogen</t>
  </si>
  <si>
    <t>Afgedragen herverzekeringen</t>
  </si>
  <si>
    <t>Afgedragen herverzekeringen in %</t>
  </si>
  <si>
    <t xml:space="preserve"> </t>
  </si>
  <si>
    <t xml:space="preserve">Tier 1                                                      </t>
  </si>
  <si>
    <t xml:space="preserve">Tier 2                                                      </t>
  </si>
  <si>
    <t>Tier 1 Leverage ratio (%)</t>
  </si>
  <si>
    <t>II.2</t>
  </si>
  <si>
    <t>II.3</t>
  </si>
  <si>
    <t>Beschrijving</t>
  </si>
  <si>
    <t>Banken</t>
  </si>
  <si>
    <t>Pensioenfondsen</t>
  </si>
  <si>
    <t>Verzekeringsmaatschappijen</t>
  </si>
  <si>
    <t>Spaarinstellingen</t>
  </si>
  <si>
    <t>Overige</t>
  </si>
  <si>
    <t>Structuur</t>
  </si>
  <si>
    <t>Banken*</t>
  </si>
  <si>
    <t>Systeemrelevante Banken*</t>
  </si>
  <si>
    <t>Niet-systeemrelevante Banken</t>
  </si>
  <si>
    <t>2025(p)</t>
  </si>
  <si>
    <t>Deelnemingen</t>
  </si>
  <si>
    <t>Hypotheken</t>
  </si>
  <si>
    <t>Onroerende goederen</t>
  </si>
  <si>
    <t>Effecten</t>
  </si>
  <si>
    <t>Leningen</t>
  </si>
  <si>
    <t>Overige beleggingen</t>
  </si>
  <si>
    <t>Termijndeposito's</t>
  </si>
  <si>
    <t>Spaarrekeningen</t>
  </si>
  <si>
    <t>Beleggingen voor polishouders</t>
  </si>
  <si>
    <t>Nettowinst na belasting</t>
  </si>
  <si>
    <t>Technisch resultaat</t>
  </si>
  <si>
    <t>Liquide activa / totale verplichtingen</t>
  </si>
  <si>
    <t>(Aangepast) eigen vermogen/ technische voorzieningen</t>
  </si>
  <si>
    <t>Latijns-Amerika &amp; het Caribisch gebied</t>
  </si>
  <si>
    <t>x SRD miljoen</t>
  </si>
  <si>
    <t>AFSI</t>
  </si>
  <si>
    <t>Totaal activa</t>
  </si>
  <si>
    <t>Maand</t>
  </si>
  <si>
    <t>Bosbouw</t>
  </si>
  <si>
    <t>Mijnbouw</t>
  </si>
  <si>
    <t>Elektriciteit, Gas &amp; Water</t>
  </si>
  <si>
    <t>Overige diensten</t>
  </si>
  <si>
    <t>Diensten</t>
  </si>
  <si>
    <t>Transport, Opslag &amp; Communicatie</t>
  </si>
  <si>
    <t xml:space="preserve">Bron: Vereniging voor de Effectenhandel in Suriname, Jaarverslag 2024 </t>
  </si>
  <si>
    <t>Visserij</t>
  </si>
  <si>
    <t>Constructie</t>
  </si>
  <si>
    <t>Handel</t>
  </si>
  <si>
    <t>Kredietverlening</t>
  </si>
  <si>
    <t>Voorzieningen tot NPL's</t>
  </si>
  <si>
    <t>In %</t>
  </si>
  <si>
    <t>VV activa tot totaal activa</t>
  </si>
  <si>
    <t>Toetsingsvermogen t.o.v. balanstotaal</t>
  </si>
  <si>
    <t>Risico gewogen activa</t>
  </si>
  <si>
    <t>Veeteelt</t>
  </si>
  <si>
    <t>Industrie</t>
  </si>
  <si>
    <t>Constructie en Installatie</t>
  </si>
  <si>
    <t>Electriciteit, gas en water</t>
  </si>
  <si>
    <t>Direct-productieve sectoren</t>
  </si>
  <si>
    <t>Transport, opslag en communicatie</t>
  </si>
  <si>
    <t>Woningbouw</t>
  </si>
  <si>
    <t>Niet-productieve sectoren</t>
  </si>
  <si>
    <t>Nodige voorzieningen</t>
  </si>
  <si>
    <t>Aangehouden voorzieningen</t>
  </si>
  <si>
    <t>Prive leningen</t>
  </si>
  <si>
    <t>Aandelen</t>
  </si>
  <si>
    <t>Obligaties</t>
  </si>
  <si>
    <t>Schatkistpapier</t>
  </si>
  <si>
    <t>Betaalrekening bij de werkgever</t>
  </si>
  <si>
    <t>Beleggingen waartegen de bank geen bezwaar heeft</t>
  </si>
  <si>
    <t>Beleggingsfondsen</t>
  </si>
  <si>
    <t>Kas</t>
  </si>
  <si>
    <t>Schatkistpapier van buitenlandse overheden</t>
  </si>
  <si>
    <t>In eigen valuta</t>
  </si>
  <si>
    <t>GBP</t>
  </si>
  <si>
    <t>ANG</t>
  </si>
  <si>
    <t>CAD</t>
  </si>
  <si>
    <t>TTD</t>
  </si>
  <si>
    <t>BBD</t>
  </si>
  <si>
    <t>GYD</t>
  </si>
  <si>
    <t>BRL</t>
  </si>
  <si>
    <t>AWG</t>
  </si>
  <si>
    <t>XCD</t>
  </si>
  <si>
    <t>JPY</t>
  </si>
  <si>
    <t>Valuta soort</t>
  </si>
  <si>
    <t>In eigen valuta (x SRD 1000)</t>
  </si>
  <si>
    <t>Ondergrens van 2 procent</t>
  </si>
  <si>
    <t>Bovengrens van 10 procent</t>
  </si>
  <si>
    <t>VV passiva tot totale passiva</t>
  </si>
  <si>
    <t>Vorderingen op banken</t>
  </si>
  <si>
    <t>Effecten, andere dan aandelen</t>
  </si>
  <si>
    <t>Totale Deposito's</t>
  </si>
  <si>
    <t>Depositogroei %</t>
  </si>
  <si>
    <t>Financiële instellingen andere dan banken</t>
  </si>
  <si>
    <t>Niet-financiële overheidsinstellingen/overheidsbedrijven</t>
  </si>
  <si>
    <t>Overige niet-financiële ondernemingen</t>
  </si>
  <si>
    <t>(x SRD miljoen)</t>
  </si>
  <si>
    <t>Rendement op Activa (ROA)</t>
  </si>
  <si>
    <t>Rendement op Eigen vermogen (ROE)</t>
  </si>
  <si>
    <t xml:space="preserve">Totale waarde </t>
  </si>
  <si>
    <t>Totale waarde</t>
  </si>
  <si>
    <t>Kapitaalmarkt</t>
  </si>
  <si>
    <t>Deposito's</t>
  </si>
  <si>
    <t>Termijndeposito's &gt; 1 jaar</t>
  </si>
  <si>
    <t>Spaardeposito's</t>
  </si>
  <si>
    <t>Totaal bedrag aan versterkte kredieten</t>
  </si>
  <si>
    <t>Hoofdstuk VI: Speciale onderwerpen</t>
  </si>
  <si>
    <t>VI.3</t>
  </si>
  <si>
    <t>Hoofdstuk II : Analyse van het financiële systeem</t>
  </si>
  <si>
    <t>III.1</t>
  </si>
  <si>
    <t>III.2</t>
  </si>
  <si>
    <t>III.3</t>
  </si>
  <si>
    <t>III.4</t>
  </si>
  <si>
    <t>Verzekeringssector</t>
  </si>
  <si>
    <t>II.4</t>
  </si>
  <si>
    <t>II.6</t>
  </si>
  <si>
    <t>Activa (x SRD1000)</t>
  </si>
  <si>
    <t>◄ INDEX</t>
  </si>
  <si>
    <t xml:space="preserve">  </t>
  </si>
  <si>
    <r>
      <t>Bron: Centrale Bank van Suriname</t>
    </r>
    <r>
      <rPr>
        <sz val="10"/>
        <color theme="1"/>
        <rFont val="Calibri"/>
        <family val="2"/>
        <scheme val="minor"/>
      </rPr>
      <t>  </t>
    </r>
  </si>
  <si>
    <t>Schatkistpapier lokaal</t>
  </si>
  <si>
    <t>Ratio rendement op activa</t>
  </si>
  <si>
    <t>Nominale waarde per stuk in SRD</t>
  </si>
  <si>
    <t>Aantal verhandelde aandelen</t>
  </si>
  <si>
    <t>Stijging/Daling koersen t.o.v. 2023</t>
  </si>
  <si>
    <t>Totaal genoteerd fondsen</t>
  </si>
  <si>
    <t>Beursindex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</si>
  <si>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Een van de vier systeemrelevante banken is tevens de enige buitenlandse bank.</t>
    </r>
  </si>
  <si>
    <t>≤ 5</t>
  </si>
  <si>
    <t>Totale waarde (x SRD mijloen)</t>
  </si>
  <si>
    <t>FDI</t>
  </si>
  <si>
    <t>FVI</t>
  </si>
  <si>
    <t>FSI</t>
  </si>
  <si>
    <t>WECI</t>
  </si>
  <si>
    <t>Resultaat na belasting</t>
  </si>
  <si>
    <t>ROA</t>
  </si>
  <si>
    <t>SRD &amp; VV in miljoenen</t>
  </si>
  <si>
    <t>Ruwe olie</t>
  </si>
  <si>
    <t xml:space="preserve">Goud   </t>
  </si>
  <si>
    <t xml:space="preserve"> (US$ p/barrel)</t>
  </si>
  <si>
    <t>(US$  p/troy ounce)</t>
  </si>
  <si>
    <t>Mondiale en binnenlandse macro-economische ontwikkelingen</t>
  </si>
  <si>
    <t>Tabel 1</t>
  </si>
  <si>
    <t>Kredieten naar bedrijven</t>
  </si>
  <si>
    <t>Trend (2020-2024)</t>
  </si>
  <si>
    <t>Niet-financiële overheidsinstellingen/
overheidsbedrijven</t>
  </si>
  <si>
    <t>Kredieten naar gezinnen</t>
  </si>
  <si>
    <t>De Surinaamsche Bank (DSB)</t>
  </si>
  <si>
    <t>Torarica Group</t>
  </si>
  <si>
    <t>Varossieau Suriname NV</t>
  </si>
  <si>
    <t>II.5</t>
  </si>
  <si>
    <t>Indicatoren (in %)</t>
  </si>
  <si>
    <t>&gt; 100</t>
  </si>
  <si>
    <t>&lt; 60</t>
  </si>
  <si>
    <t>&lt; 100</t>
  </si>
  <si>
    <t xml:space="preserve">  Guyana</t>
  </si>
  <si>
    <t>Ontwikkelingen in het betalingssysteem</t>
  </si>
  <si>
    <t>Antwoorden</t>
  </si>
  <si>
    <t>Nee</t>
  </si>
  <si>
    <t>Ja</t>
  </si>
  <si>
    <t>Nog niet – wij zijn bezig hiermee</t>
  </si>
  <si>
    <t>Ja – tenminste twee keer per jaar</t>
  </si>
  <si>
    <t>Ja – op jaarbasis</t>
  </si>
  <si>
    <t>Ja – om de 3 tot 5 jaren</t>
  </si>
  <si>
    <t>Nee – maar zal gauw van start gaan</t>
  </si>
  <si>
    <t>Nee- niet gepland</t>
  </si>
  <si>
    <t>Vraag: Doet uw organisatie onderzoek naar de mogelijke impact van klimaatrisico’s op haar werkzaamheden?</t>
  </si>
  <si>
    <t>Vraag: Voert uw organisatie klimaatrisico stresstesten uit?</t>
  </si>
  <si>
    <t>Response 
Banken</t>
  </si>
  <si>
    <t>Response
 Banken</t>
  </si>
  <si>
    <t>Responses 
Verzekeraars</t>
  </si>
  <si>
    <t>Aantal banken die onder de norm gaan</t>
  </si>
  <si>
    <t>Additionele banken onder de norm</t>
  </si>
  <si>
    <t>Pre-shock CAR (%)</t>
  </si>
  <si>
    <t>Post-shock CAR (%)</t>
  </si>
  <si>
    <t>Top 3 kredietnemers</t>
  </si>
  <si>
    <t>Top 5 kredietnemers</t>
  </si>
  <si>
    <t>Mei 2025</t>
  </si>
  <si>
    <t>Bank 2, Bank 8</t>
  </si>
  <si>
    <t>Bank 2, Bank 3, Bank 7</t>
  </si>
  <si>
    <t xml:space="preserve">BSI </t>
  </si>
  <si>
    <t>NPL- ratio</t>
  </si>
  <si>
    <t>Voorzieningen tot NPL-ratio (%)</t>
  </si>
  <si>
    <t>Huidig</t>
  </si>
  <si>
    <t>X SRD miljoen</t>
  </si>
  <si>
    <t>Direct Opeisbare Deposito's*</t>
  </si>
  <si>
    <t>Overige Deposito's**</t>
  </si>
  <si>
    <t>* bevat korte schulden uit de maandstaat van de algemene banken</t>
  </si>
  <si>
    <t>** bevat op termijn toevertrouwde middelen uit de maandstaat van de algemene banken</t>
  </si>
  <si>
    <t xml:space="preserve"> in %</t>
  </si>
  <si>
    <t>SRD Liquiditeitsratio</t>
  </si>
  <si>
    <t>VV Liquiditeitsratio</t>
  </si>
  <si>
    <t>Verandering in volume</t>
  </si>
  <si>
    <t>Verandering in %</t>
  </si>
  <si>
    <t>Liquide middelen (SRD en VV)</t>
  </si>
  <si>
    <t>Liquide middelen (SRD)</t>
  </si>
  <si>
    <t>Liquide middelen (VV)</t>
  </si>
  <si>
    <t>Mediaan indexen</t>
  </si>
  <si>
    <t>Gemiddelde indexen</t>
  </si>
  <si>
    <t xml:space="preserve">Paramaribo </t>
  </si>
  <si>
    <t xml:space="preserve">Wanica </t>
  </si>
  <si>
    <t>De rest</t>
  </si>
  <si>
    <t>Wanica</t>
  </si>
  <si>
    <t>Bron: Centrale Bank van Suriname &amp; MI-GLIS</t>
  </si>
  <si>
    <t>District</t>
  </si>
  <si>
    <t>Aantal</t>
  </si>
  <si>
    <t>in % 
van totaal</t>
  </si>
  <si>
    <t>Marowijne</t>
  </si>
  <si>
    <t>Commewijne</t>
  </si>
  <si>
    <t>Paramaribo</t>
  </si>
  <si>
    <t>Para</t>
  </si>
  <si>
    <t>Noot:</t>
  </si>
  <si>
    <t>Saramacca</t>
  </si>
  <si>
    <t>Coronie</t>
  </si>
  <si>
    <t>Nickerie</t>
  </si>
  <si>
    <t>Brokopondo</t>
  </si>
  <si>
    <t>Regressie 1</t>
  </si>
  <si>
    <t>Regressie 2</t>
  </si>
  <si>
    <t>Regressie 3</t>
  </si>
  <si>
    <t>Systeemrelevante banken</t>
  </si>
  <si>
    <t>Niet-systeemrelevante banken</t>
  </si>
  <si>
    <t>I.2</t>
  </si>
  <si>
    <t>I.3</t>
  </si>
  <si>
    <t>Bron: World Economic Outlook, april 2025, Internationaal Monetair Fonds</t>
  </si>
  <si>
    <t>Figuur II.1: Verdeling activa financiële sector (in procenten van totale activa)</t>
  </si>
  <si>
    <t>Tabel II.1 Verdeling activa financiële sector (in procenten van totale activa)</t>
  </si>
  <si>
    <t>II.1</t>
  </si>
  <si>
    <t>II.10</t>
  </si>
  <si>
    <t>II.4
II.5</t>
  </si>
  <si>
    <t>II.6
II.8</t>
  </si>
  <si>
    <t>II.7
II.9</t>
  </si>
  <si>
    <t xml:space="preserve">Tabel II.4: Activagroei commerciële banken naar categorieën  </t>
  </si>
  <si>
    <t>Tabel II.5: Activagroei spaarinstellingen naar categorieën</t>
  </si>
  <si>
    <t>Tabel II.6:   Kredietgroei commerciële banken</t>
  </si>
  <si>
    <t>Tabel II.8: Kredietgroei spaarinstellingen</t>
  </si>
  <si>
    <t>Tabel  II.7: Sectorale verdeling kredietverlening commerciële banken</t>
  </si>
  <si>
    <t xml:space="preserve">Figuur II.9:  Bestemming kredietverlening spaarinstellingen </t>
  </si>
  <si>
    <t xml:space="preserve">Tabel  II.9:  Bestemming kredietverlening spaarinstellingen </t>
  </si>
  <si>
    <t>Tabel II.14: Type beleggingen commerciële banken</t>
  </si>
  <si>
    <t xml:space="preserve">Figuur II.15: Type beleggingen spaarinstellingen  </t>
  </si>
  <si>
    <t>Tabel II.15: Type beleggingen spaarinstellingen</t>
  </si>
  <si>
    <t>Figuur II.16: Winstgevendheid commerciële banken</t>
  </si>
  <si>
    <t xml:space="preserve">Figuur II.17: Winstgevendheid spaarinstellingen </t>
  </si>
  <si>
    <t>Tabel  II.16: Winstgevendheid commerciële banken</t>
  </si>
  <si>
    <t xml:space="preserve">Tabel II.17: Winstgevendheid spaarinstellingen </t>
  </si>
  <si>
    <t xml:space="preserve">Tabel II.18: Kapitaaltoereikendheid commerciële banken  </t>
  </si>
  <si>
    <t>II.14
II.15</t>
  </si>
  <si>
    <t>II.16
II.17</t>
  </si>
  <si>
    <t>II.18
II.19</t>
  </si>
  <si>
    <t>Tabel II.1: Gegevens per fonds in 2024</t>
  </si>
  <si>
    <t>Tabel II.26:  Ontwikkeling beursindex</t>
  </si>
  <si>
    <t>Tabel II.24: ROA levensverzekeringssector</t>
  </si>
  <si>
    <t xml:space="preserve">Figuur II.23: Beleggingsportefeuille levensverzekeringssector </t>
  </si>
  <si>
    <t xml:space="preserve">Tabel II.23: Beleggingsportefeuille levensverzekeringssector </t>
  </si>
  <si>
    <t>Tabel II.21: ROA schadeverzekeringssector</t>
  </si>
  <si>
    <t xml:space="preserve">Tabel II.20: Beleggingsportefeuille schadeverzekeringssector </t>
  </si>
  <si>
    <t>II.20</t>
  </si>
  <si>
    <t>II.21</t>
  </si>
  <si>
    <t>II.22</t>
  </si>
  <si>
    <t>II.23</t>
  </si>
  <si>
    <t>II.24</t>
  </si>
  <si>
    <t>II.25</t>
  </si>
  <si>
    <t>II.26</t>
  </si>
  <si>
    <t>Tabel II.1</t>
  </si>
  <si>
    <t xml:space="preserve">ROA schadeverzekeringssector </t>
  </si>
  <si>
    <t xml:space="preserve">Beleggingsportefeuille schadeverzekeringssector </t>
  </si>
  <si>
    <t xml:space="preserve">Beleggingsportefeuille levensverzekeringssector </t>
  </si>
  <si>
    <t>ROA levensverzekeringssector</t>
  </si>
  <si>
    <t>II.11</t>
  </si>
  <si>
    <t>II.12</t>
  </si>
  <si>
    <t xml:space="preserve">II.13
</t>
  </si>
  <si>
    <t>Banken stresstestresultaten</t>
  </si>
  <si>
    <t>III.6</t>
  </si>
  <si>
    <t>III.7</t>
  </si>
  <si>
    <t>Verzekeringen stresstestresultaten</t>
  </si>
  <si>
    <t>Pensioenfondsen stresstestresultaten</t>
  </si>
  <si>
    <t xml:space="preserve">Ontwikkeling van de Residential Property Price Indices voor Suriname </t>
  </si>
  <si>
    <t>Aantal verkochte woningen per jaar</t>
  </si>
  <si>
    <t>VI.4</t>
  </si>
  <si>
    <t>Tabel VI.1</t>
  </si>
  <si>
    <t>VI.5</t>
  </si>
  <si>
    <t>BIJLAGEN</t>
  </si>
  <si>
    <t>A.1</t>
  </si>
  <si>
    <t>A.2</t>
  </si>
  <si>
    <t>A.3 
Tabel A.1</t>
  </si>
  <si>
    <t>Bankenstabiliteitsindex</t>
  </si>
  <si>
    <t>Indexen geaggregeerde financiële stabiliteitsindex</t>
  </si>
  <si>
    <t>Tabel B.1</t>
  </si>
  <si>
    <t>Tabel B.2</t>
  </si>
  <si>
    <t>Tabel C.1</t>
  </si>
  <si>
    <t>Tabel C.2</t>
  </si>
  <si>
    <t>Tabel C.3</t>
  </si>
  <si>
    <t>Tabel C.4</t>
  </si>
  <si>
    <t>Tabel C.5</t>
  </si>
  <si>
    <t>Bijlage D: Vragenlijst Klimaatveranderingen voor Banken en Verzekeraars</t>
  </si>
  <si>
    <t>D.1
D.2
D.3</t>
  </si>
  <si>
    <t>2
3</t>
  </si>
  <si>
    <t>5
6
7</t>
  </si>
  <si>
    <t>8
9</t>
  </si>
  <si>
    <t>10
11
12
13</t>
  </si>
  <si>
    <t>Robuustheid bankensysteem</t>
  </si>
  <si>
    <t>Tabel III.1a</t>
  </si>
  <si>
    <t>Tabel III.1b</t>
  </si>
  <si>
    <t>Tabel III.2</t>
  </si>
  <si>
    <t>Tabel III.3</t>
  </si>
  <si>
    <t>Tabel III.4</t>
  </si>
  <si>
    <t>Overzicht liquide middelen en kortetermijnschulden</t>
  </si>
  <si>
    <t>Tabel III.5a</t>
  </si>
  <si>
    <t>Opnames deposito’s vijf grootste deposanten (SRD)</t>
  </si>
  <si>
    <t>Tabel III.5b</t>
  </si>
  <si>
    <t>Opnames deposito’s vijf grootste deposanten (VV)</t>
  </si>
  <si>
    <t>Tabel III.6a</t>
  </si>
  <si>
    <t>Uitstroomrisico SRD-deposito’s</t>
  </si>
  <si>
    <t>Tabel III.6b</t>
  </si>
  <si>
    <t>Uitstroomrisico VV-deposito’s</t>
  </si>
  <si>
    <t>Stresstestresultaten liquiditeitsrisico</t>
  </si>
  <si>
    <t>Resultaten waardedaling beleggingscategoriën</t>
  </si>
  <si>
    <t xml:space="preserve">
Tabel III.1b: Top vijf kredietnemers naar sector </t>
  </si>
  <si>
    <t>In % van top 
vijf kredietnemers</t>
  </si>
  <si>
    <t>Transport, opslag &amp; communicatie</t>
  </si>
  <si>
    <t>Herkapitalisatie (× SRD 1000)</t>
  </si>
  <si>
    <t xml:space="preserve">Tabel III.2: Liquiditeitsratio </t>
  </si>
  <si>
    <t>Tabel III.4: Overzicht liquide middelen en kortetermijnschulden</t>
  </si>
  <si>
    <t>Tabel III.6a: Uitstroomrisico SRD-deposito’s</t>
  </si>
  <si>
    <t xml:space="preserve">Tabel III.6b: Uitstroomrisico VV-deposito’s </t>
  </si>
  <si>
    <t>Tabel III.6: Stresstestresultaten liquiditeitsrisico</t>
  </si>
  <si>
    <t>Tabel  III.7: Resultaten waardedaling beleggingscategoriën</t>
  </si>
  <si>
    <t>Tabel VI.3:  Aantal verkochte woningen per jaar</t>
  </si>
  <si>
    <t>Tabel VI.4: Aantal verkochte woningen naar district 2019-2022</t>
  </si>
  <si>
    <t>Aantal 
verkopen</t>
  </si>
  <si>
    <t>Totale waarde 
in SRD</t>
  </si>
  <si>
    <t>Figuur VI.5: Voorlopige huizenprijsindexen op kwartaalbasis 2019-2022</t>
  </si>
  <si>
    <t>Tabel VI.5: Voorlopige huizenprijsindexen op kwartaalbasis 2019-2022</t>
  </si>
  <si>
    <t>BIJLAGE A:</t>
  </si>
  <si>
    <t>Figuur A.2: Bankenstabiliteitsindex</t>
  </si>
  <si>
    <t>Tabel A.2: Bankenstabiliteitsindex</t>
  </si>
  <si>
    <t>Tabel A.1: Indexen geaggregeerde financiële stabiliteitsindex</t>
  </si>
  <si>
    <t>BIJLAGE B:</t>
  </si>
  <si>
    <t xml:space="preserve">    waarvan overheidsbanken</t>
  </si>
  <si>
    <t>BIJLAGE C:</t>
  </si>
  <si>
    <t>BIJLAGE D</t>
  </si>
  <si>
    <t>Figuur D.3: Onderzoek impact klimaatrisico’s op interne werkzaamheden</t>
  </si>
  <si>
    <t>Vraag: Doet uw organisatie onderzoek naar 
de mogelijke impact van klimaatrisico’s op haar bankcliënten?</t>
  </si>
  <si>
    <t>Tabel 15: Robuustheid bankensysteem</t>
  </si>
  <si>
    <t>Figuur 10 : Deposito's in SRD</t>
  </si>
  <si>
    <t>Figuur 11:  Deposito's naar sector SRD</t>
  </si>
  <si>
    <t>Figuur 12: Deposito's in VV</t>
  </si>
  <si>
    <t>Figuur 13: Deposito's naar sector in VV</t>
  </si>
  <si>
    <t>Tabel  10 : Deposito's in SRD</t>
  </si>
  <si>
    <t>Tabel   11:  Deposito's naar sector SRD</t>
  </si>
  <si>
    <t>Tabel  12: Deposito's in VV</t>
  </si>
  <si>
    <t>Tabel  13: Deposito's naar sector in VV</t>
  </si>
  <si>
    <t xml:space="preserve">Figuur 9: Type deposito's spaarinstellingen </t>
  </si>
  <si>
    <t xml:space="preserve">Tabel 9: Type deposito's spaarinstellingen </t>
  </si>
  <si>
    <t xml:space="preserve">   Bron: Centrale Bank van Suriname</t>
  </si>
  <si>
    <t xml:space="preserve">    Bron: Centrale Bank van Suriname</t>
  </si>
  <si>
    <t xml:space="preserve"> Bron: Centrale Bank van Suriname</t>
  </si>
  <si>
    <t xml:space="preserve">  Bron: Centrale Bank van Suriname</t>
  </si>
  <si>
    <t xml:space="preserve">  Bron: World Economic Outlook, april 2025, Internationaal Monetair Fonds</t>
  </si>
  <si>
    <t xml:space="preserve">        Bron: Centrale Bank van Suriname</t>
  </si>
  <si>
    <t xml:space="preserve">       Figuur II.14: Type beleggingen commerciële banken</t>
  </si>
  <si>
    <t xml:space="preserve">          Bron: Centrale Bank van Suriname</t>
  </si>
  <si>
    <t xml:space="preserve">     Figuur II.20: Beleggingsportefeuille schadeverzekeringssector </t>
  </si>
  <si>
    <t xml:space="preserve">     Bron: Centrale Bank van Suriname</t>
  </si>
  <si>
    <t xml:space="preserve">      Bron: Centrale Bank van Suriname</t>
  </si>
  <si>
    <t xml:space="preserve">    Figuur II.24: ROA levensverzekeringssector</t>
  </si>
  <si>
    <t xml:space="preserve">  Figuur II.26:  Ontwikkeling beursindex</t>
  </si>
  <si>
    <t xml:space="preserve">   Figuur III.6: Stresstestresultaten liquiditeitsrisico</t>
  </si>
  <si>
    <t xml:space="preserve">  Figuur III.7: Resultaten waardedaling beleggingscategoriën</t>
  </si>
  <si>
    <t xml:space="preserve"> Bron: Centrale Bank van Suriname &amp; MI-GLIS</t>
  </si>
  <si>
    <t xml:space="preserve">   Figuur D.1: Onderzoek impact klimaatrisico’s op bankcliënten</t>
  </si>
  <si>
    <t xml:space="preserve">  Figuur 15: Robuustheid bankensysteem</t>
  </si>
  <si>
    <t xml:space="preserve">  Figuur II.5: Activagroei spaarinstellingen naar categorieën</t>
  </si>
  <si>
    <t xml:space="preserve"> Figuur II.4: Activagroei commerciële banken naar categorieën  </t>
  </si>
  <si>
    <t xml:space="preserve"> Figuur  II.8: Kredietgroei spaarinstellingen</t>
  </si>
  <si>
    <t xml:space="preserve">  Figuur II.7: Sectorale verdeling kredietverlening commerciële banken</t>
  </si>
  <si>
    <t>Zachte schok</t>
  </si>
  <si>
    <t>Matige schok</t>
  </si>
  <si>
    <t>Hevige schok</t>
  </si>
  <si>
    <t>Schok (in %)</t>
  </si>
  <si>
    <t xml:space="preserve"> Figuur VI.3:  Aantal verkochte woningen per jaar</t>
  </si>
  <si>
    <t xml:space="preserve">  Figuur A.3:  Indexen geaggregeerde financiële stabiliteitsindex</t>
  </si>
  <si>
    <t>Ontwikkelde economieën</t>
  </si>
  <si>
    <t xml:space="preserve">  Figuur I.1: Mondiale bbp-groei 2020-2024 en prognose 2025</t>
  </si>
  <si>
    <t>Tabel I.1: Mondiale bbp-groei 2020-2024 en prognose 2025</t>
  </si>
  <si>
    <t>SRD M0-realisatie</t>
  </si>
  <si>
    <t>SRD M0-doelstelling</t>
  </si>
  <si>
    <t>mei-25</t>
  </si>
  <si>
    <t>Activagroei %</t>
  </si>
  <si>
    <t>Kredietgroei (%)</t>
  </si>
  <si>
    <t>Ja – wij hebben een werkend stresstest-instrument</t>
  </si>
  <si>
    <t>Pensioenuitkering/bijdragen</t>
  </si>
  <si>
    <t>Nettopremie / (aangepast) eigen vermogen</t>
  </si>
  <si>
    <t>Nettopremie / brutopremie</t>
  </si>
  <si>
    <t>Nettopremie/(aangepast) eigen vermogen</t>
  </si>
  <si>
    <t>NPL-categorieёn in % van totale NPL's:</t>
  </si>
  <si>
    <t>RTGS-transacties</t>
  </si>
  <si>
    <t>ACH-transacties</t>
  </si>
  <si>
    <t xml:space="preserve">Totaal volume </t>
  </si>
  <si>
    <t>Activa in % Totale financiële activa</t>
  </si>
  <si>
    <t>Activa in % bbp</t>
  </si>
  <si>
    <t>Renterisico</t>
  </si>
  <si>
    <t>Wisselkoersrisico</t>
  </si>
  <si>
    <t>Totaal volume (x 1000)</t>
  </si>
  <si>
    <t>Opname-dag</t>
  </si>
  <si>
    <t>Pre-shock ratio</t>
  </si>
  <si>
    <t>Post-shock ratio</t>
  </si>
  <si>
    <t>Kortetermijnschulden (SRD en VV)</t>
  </si>
  <si>
    <t>Kortetermijnschulden (SRD)</t>
  </si>
  <si>
    <t>Kortetermijnschulden (VV)</t>
  </si>
  <si>
    <t>dec-24</t>
  </si>
  <si>
    <t>Tabel III.4: Resultaten USD/SRD- en EUR/SRD- depreciatie</t>
  </si>
  <si>
    <t>Figuur III.4: Resultaten USD/SRD- en EUR/SRD- depreciatie</t>
  </si>
  <si>
    <t>Inclusief overheid NPL's</t>
  </si>
  <si>
    <t>Exclusief overheid NPL's</t>
  </si>
  <si>
    <t>Zachte schok: 50% toename van de NPL's</t>
  </si>
  <si>
    <t>Matige schok: 100% toename van de NPL's</t>
  </si>
  <si>
    <t>Hevige schok: 200% toename van de NPL's</t>
  </si>
  <si>
    <t>Wisselkoersrisico - depreciatierisico</t>
  </si>
  <si>
    <t>Self Reliance Verzekeringen NV</t>
  </si>
  <si>
    <t>Assuria NV</t>
  </si>
  <si>
    <t>NV Consolidated Industries Corporation (CIC)</t>
  </si>
  <si>
    <t>Elgawa NV</t>
  </si>
  <si>
    <t>Hakrinbank NV</t>
  </si>
  <si>
    <t>Surinaamse Brouwerij NV</t>
  </si>
  <si>
    <t>NV  VSH United</t>
  </si>
  <si>
    <t>NV  VSH Foods</t>
  </si>
  <si>
    <t>Jaaromzet in SRD</t>
  </si>
  <si>
    <t xml:space="preserve">Niet-interestopbrengsten </t>
  </si>
  <si>
    <t>Netto interestopbrengsten</t>
  </si>
  <si>
    <t>Figuur II.13: Schuldpositie gezinnen en bedrijven t.o.v. bbp</t>
  </si>
  <si>
    <t>Tabel  II.13: Schuldpositie gezinnen en bedrijven t.o.v. bbp</t>
  </si>
  <si>
    <t>bbp marktprijzen</t>
  </si>
  <si>
    <t>Tabel II.12: Voorzieningen t.o.v. NPL's commerciële banken</t>
  </si>
  <si>
    <t xml:space="preserve">   Figuur II.12: Voorzieningen t.o.v. NPL's commerciële banken</t>
  </si>
  <si>
    <t>Totale NPL's</t>
  </si>
  <si>
    <t>Figuur II.10: NPL's productieve en niet-productieve sectoren (SRD en VV)</t>
  </si>
  <si>
    <t>Medische kosten/begrafeniskosten</t>
  </si>
  <si>
    <t>Vorderingen op banken en andere financiële instellingen</t>
  </si>
  <si>
    <t>Tabel II.2: Verdeling activa financiёle sector (in procenten van bbp)</t>
  </si>
  <si>
    <t>bbp tegen marktprijzen (x1000 SRD)</t>
  </si>
  <si>
    <t>Verdeling activa financiele sector (in procenten van bbp)</t>
  </si>
  <si>
    <t>NPL's productieve en niet-productieve sectoren (SRD en VV)</t>
  </si>
  <si>
    <t>Voorzieningen t.o.v. NPL's commerciёle banken</t>
  </si>
  <si>
    <t>Ontwikkeling beursindex</t>
  </si>
  <si>
    <t>Resultaten USD/SRD- en EUR/SRD- depreciatie</t>
  </si>
  <si>
    <t xml:space="preserve">Tabel I.3: SRD M0- doelstelling vs. realisatie  </t>
  </si>
  <si>
    <r>
      <t xml:space="preserve"> Figuur II.2: Verdeling activa financi</t>
    </r>
    <r>
      <rPr>
        <b/>
        <sz val="11"/>
        <rFont val="Aptos Narrow"/>
        <family val="2"/>
      </rPr>
      <t>ё</t>
    </r>
    <r>
      <rPr>
        <b/>
        <sz val="11"/>
        <rFont val="Arial"/>
        <family val="2"/>
      </rPr>
      <t>le sector (in procenten van bbp)</t>
    </r>
  </si>
  <si>
    <t>Slotkoers ultimo dec-24 in SRD</t>
  </si>
  <si>
    <t>Slotkoers ultimo dec-23 in SRD</t>
  </si>
  <si>
    <t xml:space="preserve">Bankensysteem </t>
  </si>
  <si>
    <t>Tabel VI.1: Real Time Gross Settlement- transacties</t>
  </si>
  <si>
    <t>Tabel VI.2: Automated Clearing House-transacties</t>
  </si>
  <si>
    <t>Figuur  VI.2: Automated Clearing House-transacties</t>
  </si>
  <si>
    <t>Rentemarge SRD</t>
  </si>
  <si>
    <t>Debetrente SRD</t>
  </si>
  <si>
    <t>Creditrente SRD</t>
  </si>
  <si>
    <t>Figuurnummer</t>
  </si>
  <si>
    <t>Figuurtitel</t>
  </si>
  <si>
    <t xml:space="preserve">       Figuur II.3: D-SIB's scores commerciële banken</t>
  </si>
  <si>
    <t>Tabel II.3:  D-SIB's scores commerciële banken</t>
  </si>
  <si>
    <t>Levensverzekeringen</t>
  </si>
  <si>
    <t>Schadeverzekeringen</t>
  </si>
  <si>
    <t xml:space="preserve"> Hevige schok</t>
  </si>
  <si>
    <t>Bank 4, Bank 7, Bank 9</t>
  </si>
  <si>
    <t>Bank 1, Bank 2, Bank 3, Bank 4, Bank 7, Bank 9</t>
  </si>
  <si>
    <t>Bank 2, Bank 3, Bank 7,
Bank 8, Bank 9</t>
  </si>
  <si>
    <t>Figuur VI.4: Aantal verkochte woningen naar district 2019-2022 (in %)</t>
  </si>
  <si>
    <t xml:space="preserve">Regressie 1: geeft de relatie aan tussen grondoppervlakte (m²) en district. </t>
  </si>
  <si>
    <t>Regressie 2: geeft de relatie tussen grondoppervlakte (m²), bouwoppervlakte (m²) en district</t>
  </si>
  <si>
    <t>Regressie 3: geeft de relatie tussen grondoppervlakte (m²), bouwoppervlakte (m²), district en desbetreffend ressort.</t>
  </si>
  <si>
    <t>2025 (Kwartaal 1)</t>
  </si>
  <si>
    <t>mrt-20</t>
  </si>
  <si>
    <t>mrt-21</t>
  </si>
  <si>
    <t>mrt-22</t>
  </si>
  <si>
    <t xml:space="preserve">      Figuur II.25: Beleggingsportfolio pensioenfondsen 2024 (in %)</t>
  </si>
  <si>
    <t>Niet-presenterende leningen-ratio (NPL)</t>
  </si>
  <si>
    <t>Combined ratio (loss and expense ratio)</t>
  </si>
  <si>
    <t>Loss ratio</t>
  </si>
  <si>
    <t>Expense ratio</t>
  </si>
  <si>
    <t xml:space="preserve">   Figuur II.6: Kredietgroei commerciële banken</t>
  </si>
  <si>
    <t xml:space="preserve">   Figuur II.18: Kapitaaltoereikendheid commerciële banken  </t>
  </si>
  <si>
    <t xml:space="preserve">Figuur  II.19: Kapitaaltoereikendheid spaarinstellingen  </t>
  </si>
  <si>
    <t>Eigen vermogen t.o.v. balanstotaal ratio</t>
  </si>
  <si>
    <t>Debetrente USD</t>
  </si>
  <si>
    <t>Creditrente USD</t>
  </si>
  <si>
    <t>Rentemarge USD</t>
  </si>
  <si>
    <t>Debetrente EUR</t>
  </si>
  <si>
    <t>Creditrente EUR</t>
  </si>
  <si>
    <t>Rentemarge EUR</t>
  </si>
  <si>
    <t>Vorderingen op deelnemende banken respectievelijk financiële instellingen waarin is deelgenomen (RC- tegoeden)</t>
  </si>
  <si>
    <t xml:space="preserve">    Figuur II.11: Totale NPL's en NPL-ratio commerciële banken</t>
  </si>
  <si>
    <t>D-SIB's scores commerciële banken</t>
  </si>
  <si>
    <t>Resultaten USD/SRD- en EUR/SRD- depreciatie en toename NPL's</t>
  </si>
  <si>
    <t xml:space="preserve">Figuur I.2: Internationale prijsontwikkeling ruwe olie en goud </t>
  </si>
  <si>
    <t xml:space="preserve">Internationale prijsontwikkeling ruwe olie en goud </t>
  </si>
  <si>
    <t xml:space="preserve">SRD M0 -doelstelling vs. -realisatie  </t>
  </si>
  <si>
    <t xml:space="preserve">Figuur I.3: SRD M0-doelstelling vs.-realisatie  </t>
  </si>
  <si>
    <t>Activagroei commerciële banken naar categorieën 
Activagroei spaarinstellingen naar categorieën</t>
  </si>
  <si>
    <t>Kredietgroei commerciële banken 
Kredietgroei spaarinstellingen</t>
  </si>
  <si>
    <t>Sectorale verdeling kredietverlening commerciële banken 
Bestemming kredietverlening spaarinstellingen</t>
  </si>
  <si>
    <t xml:space="preserve">Type beleggingen commerciële banken 
Type beleggingen spaarinstellingen  </t>
  </si>
  <si>
    <t xml:space="preserve">Winstgevendheid commerciële banken 
Winstgevendheid spaarinstellingen </t>
  </si>
  <si>
    <t>Totale NPL's en NPL-ratio commerciële banken</t>
  </si>
  <si>
    <t>Brutopremie versus afgedragen herverzekeringen</t>
  </si>
  <si>
    <t>Figuur II.22: Brutopremie versus afgedragen herverzekeringen</t>
  </si>
  <si>
    <t>in %</t>
  </si>
  <si>
    <t>Figuur VI.1: Real Time Gross Settlement-transacties</t>
  </si>
  <si>
    <t>Real Time Gross Settlement-transacties</t>
  </si>
  <si>
    <t>Automated Clearing House-transacties</t>
  </si>
  <si>
    <t>Aantal verkochte woningen naar district 2019-2022 (in %)</t>
  </si>
  <si>
    <t>Voorlopige huizenprijsindexen op kwartaalbasis 2019-2022</t>
  </si>
  <si>
    <t>Krediet-tot-bbp-kloof private sector</t>
  </si>
  <si>
    <t>Tabel A.3: Indexen geaggregeerde financiële stabiliteitsindex</t>
  </si>
  <si>
    <t>Bijlage B: Indicatoren van Financiële Ontwikkeling</t>
  </si>
  <si>
    <t>Bijlage C: Financiële Soliditeitsindicatoren</t>
  </si>
  <si>
    <t xml:space="preserve">Structuur van het financiële systeem	</t>
  </si>
  <si>
    <t>Depositonemende instellingen (DTI's)</t>
  </si>
  <si>
    <t>Schuldpositie gezinnen en bedrijven t.o.v. bbp</t>
  </si>
  <si>
    <t>Verdeling activa financiële sector (in procenten van totale activa)</t>
  </si>
  <si>
    <t>Ontwikkeling van de Residential Property Price Indices voor Suriname</t>
  </si>
  <si>
    <t xml:space="preserve">   Figuur A.1: Krediet-tot-bbp-kloof private sector</t>
  </si>
  <si>
    <t xml:space="preserve">Tabel A.1: Krediet-tot-bbp-kloof private sector </t>
  </si>
  <si>
    <t>Krediet-tot-bbp-kloof</t>
  </si>
  <si>
    <t>Vorderingen op Banken (RC-tegoeden)</t>
  </si>
  <si>
    <t>Onderzoek impact klimaatrisico’s op bankcliënten
Uitvoering klimaatrisicostresstesten commerciële banken
Onderzoek impact klimaatrisico’s op interne werkzaamheden</t>
  </si>
  <si>
    <t>Volume 
(x SRD 1000)</t>
  </si>
  <si>
    <t>Aangepaste liquiditeitsratio naar valutasoort</t>
  </si>
  <si>
    <t>Tabel III.3: Aangepaste liquiditeitsratio naar valutasoort</t>
  </si>
  <si>
    <t>Beleggingsportfolio pensioenfondsen 2024 (in %)</t>
  </si>
  <si>
    <t>Tabel II.22: Brutopremie versus afgedragen herverzekeringen</t>
  </si>
  <si>
    <t>Brutopremie-inkomen</t>
  </si>
  <si>
    <t xml:space="preserve"> x SRD miljoen</t>
  </si>
  <si>
    <t xml:space="preserve">Tabel I.2: Internationale prijsontwikkeling ruwe olie en goud </t>
  </si>
  <si>
    <t>in SRD miljoen</t>
  </si>
  <si>
    <t>Schuld bedrijven t.o.v. bbp</t>
  </si>
  <si>
    <t>Schuld gezinnen t.o.v. bbp</t>
  </si>
  <si>
    <t xml:space="preserve"> Figuur II.21: ROA schadeverzekeringssector</t>
  </si>
  <si>
    <t>Totale kredieten</t>
  </si>
  <si>
    <t>Sectoren 
(xSRD 1000)</t>
  </si>
  <si>
    <t>Mondiale bbp-groei 2020-2024 en prognose 2025</t>
  </si>
  <si>
    <t>Aantal depositonemende instellingen:</t>
  </si>
  <si>
    <t>Rekening-courant deposito's</t>
  </si>
  <si>
    <r>
      <t xml:space="preserve">Termijndeposito's </t>
    </r>
    <r>
      <rPr>
        <sz val="11"/>
        <color theme="1"/>
        <rFont val="Arial"/>
        <family val="2"/>
      </rPr>
      <t>≤</t>
    </r>
    <r>
      <rPr>
        <i/>
        <sz val="11"/>
        <color theme="1"/>
        <rFont val="Arial"/>
        <family val="2"/>
      </rPr>
      <t xml:space="preserve"> 1 jaar</t>
    </r>
  </si>
  <si>
    <t>Bijlage A: Financiële Stabiliteitsindicatoren</t>
  </si>
  <si>
    <t>Bijlage G: Grafieken en Tabellen</t>
  </si>
  <si>
    <t xml:space="preserve">     Figuur 1: Schatkistpapier in procenten van de totale activa banken</t>
  </si>
  <si>
    <t>Tabel 1: Schatkistpapier in procenten van de totale activa banken</t>
  </si>
  <si>
    <t xml:space="preserve">  Figuur 2: VV-activa tot totale activa banken 2020-2024</t>
  </si>
  <si>
    <t>Figuur 3: VV-passiva tot totale passiva banken 2020-2024</t>
  </si>
  <si>
    <t>Tabel  2: VV-activa tot totale activa banken 2020-2024</t>
  </si>
  <si>
    <t>Tabel  3: VV-passiva tot totale passiva banken 2020-2024</t>
  </si>
  <si>
    <t>Schatkistpapier in procenten van de totale activa banken</t>
  </si>
  <si>
    <t xml:space="preserve">    Figuur 4: NOP banken naar valuta 2024</t>
  </si>
  <si>
    <t>Tabel 4:  NOP banken naar valuta 2024</t>
  </si>
  <si>
    <t>NOP banken naar valuta 2024</t>
  </si>
  <si>
    <t>Debetrente en rentemarge banken in SRD 
Debetrente en rentemarge banken in USD
Debetrente en rentemarge banken in EUR</t>
  </si>
  <si>
    <t xml:space="preserve">    Figuur 5: Debetrente en rentemarge banken in SRD </t>
  </si>
  <si>
    <t xml:space="preserve">  Figuur 6: Debetrente en rentemarge banken in USD</t>
  </si>
  <si>
    <t>Figuur 7: Debetrente en rentemarge banken in EUR</t>
  </si>
  <si>
    <t>Tabel 6: Debetrente en rentemarge banken in USD</t>
  </si>
  <si>
    <t>Tabel 7: Debetrente en rentemarge banken in EUR</t>
  </si>
  <si>
    <t xml:space="preserve">Tabel 5: Debetrente en rentemarge banken in SRD </t>
  </si>
  <si>
    <t>Direct opeisbare deposito's*</t>
  </si>
  <si>
    <t>Overige deposito's**</t>
  </si>
  <si>
    <t>Totale deposito's</t>
  </si>
  <si>
    <t>Vorderingen op de CBvS</t>
  </si>
  <si>
    <t>Hoofdstuk I : Belangrijkste risico's voor financiële stabiliteit</t>
  </si>
  <si>
    <t xml:space="preserve">Hoofdstuk III: Risicobeoordeling van de financiële sector </t>
  </si>
  <si>
    <t>Totale waarde 
(x SRD mijloen)</t>
  </si>
  <si>
    <t>* Bevat korte schulden uit de maandstaat van de algemene banken</t>
  </si>
  <si>
    <t>** Bevat op termijn toevertrouwde middelen uit de maandstaat van de algemene banken</t>
  </si>
  <si>
    <t>Figuur III.5:  Resultaten USD/SRD- en EUR/SRD- depreciatie en toename NPL's</t>
  </si>
  <si>
    <t>Tabel III.5: Resultaten USD/SRD- en EUR/SRD- depreciatie en toename NPL's</t>
  </si>
  <si>
    <t>Pre-shock ratio (conform microprudentieel toezicht)</t>
  </si>
  <si>
    <t>Aangepaste pre-shock ratio (t.b.v. stresstesten)</t>
  </si>
  <si>
    <t>Figuur 10 : SRD-deposito’s banken</t>
  </si>
  <si>
    <t>Figuur 11:  SRD-deposito’s banken naar sector</t>
  </si>
  <si>
    <t xml:space="preserve">  Figuur 12: VV-deposito's banken</t>
  </si>
  <si>
    <t>Figuur 13: VV-deposito's banken naar sector</t>
  </si>
  <si>
    <t>Tabel  10 : SRD-deposito’s banken</t>
  </si>
  <si>
    <t>Tabel   11:  SRD-deposito’s banken naar sector</t>
  </si>
  <si>
    <t>Tabel  12:  VV-deposito's banken</t>
  </si>
  <si>
    <t>Tabel  13: VV-deposito's banken naar sector</t>
  </si>
  <si>
    <t>SRD-deposito’s banken
SRD-deposito’s banken naar sector
VV-deposito's banken
VV-deposito's banken naar sector</t>
  </si>
  <si>
    <t xml:space="preserve">Tabel: II.25: Beleggingsportfolio pensioenfondsen 2024 </t>
  </si>
  <si>
    <t xml:space="preserve">Totaal  </t>
  </si>
  <si>
    <t>Schatkistpapier in % van de totale activa banken</t>
  </si>
  <si>
    <t>VV-activa tot totale activa banken 2020-2024
VV-passiva tot totale passiva banken 2020-2024</t>
  </si>
  <si>
    <t>Resultaat stresstesten kapitaalverliezen mei 2025</t>
  </si>
  <si>
    <t>Resultaat stresstesten additionele banken onder de solvabiliteitsratio van 12,5 procent per eind mei 2025</t>
  </si>
  <si>
    <t xml:space="preserve">  Figuur III.1: Resultaat stresstesten kapitaalverliezen mei 2025</t>
  </si>
  <si>
    <t>Figuur III.2: Resultaat stresstesten additionele banken onder de solvabiliteitsratio van 12,5 procent per eind mei 2025</t>
  </si>
  <si>
    <t>Resultaten concentratierisico</t>
  </si>
  <si>
    <t>Resultaten kredietrisico</t>
  </si>
  <si>
    <t>Kernindicatoren financieel systeem</t>
  </si>
  <si>
    <t>Indicatoren betalingsverkeer</t>
  </si>
  <si>
    <t>Financiële soliditeitsindicatoren commerciële banken</t>
  </si>
  <si>
    <t>Financiële soliditeitsindicatoren schadeverzekeringsmaatschappijen</t>
  </si>
  <si>
    <t>Financiële soliditeitsindicatoren levensverzekeringsmaatschappijen</t>
  </si>
  <si>
    <t>Financiële soliditeitsindicatoren pensioenfondsen</t>
  </si>
  <si>
    <t>Financiële soliditeitsindicatoren spaarinstellingen</t>
  </si>
  <si>
    <t xml:space="preserve">Kapitaaltoereikendheid commerciële banken
Kapitaaltoereikendheid spaarinstellingen </t>
  </si>
  <si>
    <t xml:space="preserve">Tabel II.19: Kapitaaltoereikendheid spaarinstellingen  </t>
  </si>
  <si>
    <t>Tabel III.1: Resultaat stresstesten kapitaalverliezen mei 2025</t>
  </si>
  <si>
    <t>Tabel III.2: Resultaat stresstesten additionele banken onder de solvabiliteitsratio van 12,5 procent per eind mei 2025</t>
  </si>
  <si>
    <t>Tabel III.1a Resultaten concentratierisico</t>
  </si>
  <si>
    <t>Tabel III.3: Resultaten kredietrisico</t>
  </si>
  <si>
    <t xml:space="preserve">     Figuur III.3: Resultaten kredietrisico</t>
  </si>
  <si>
    <t>Tabel B.1: Kernindicatoren financieel systeem</t>
  </si>
  <si>
    <t>Tabel B.2: Indicatoren betalingsverkeer</t>
  </si>
  <si>
    <t>Tabel C.1: Financiële soliditeitsindicatoren commerciële banken</t>
  </si>
  <si>
    <t>Tabel C.2: Financiële soliditeitsindicatoren schadeverzekeringsmaatschappijen</t>
  </si>
  <si>
    <t>Tabel C.3: Financiële soliditeitsindicatoren levensverzekeringsmaatschappijen</t>
  </si>
  <si>
    <t>Tabel C.4: Financiële soliditeitsindicatoren pensioenfondsen</t>
  </si>
  <si>
    <t>Tabel C.5: Financiële soliditeitsindicatoren spaarinstellingen</t>
  </si>
  <si>
    <t xml:space="preserve">   China</t>
  </si>
  <si>
    <t xml:space="preserve">   India </t>
  </si>
  <si>
    <t>Opkomende economieën en ontwikkelingslanden Azië</t>
  </si>
  <si>
    <t xml:space="preserve">  Suriname</t>
  </si>
  <si>
    <t xml:space="preserve">  Europa</t>
  </si>
  <si>
    <t xml:space="preserve">  Verenigde Staten van America</t>
  </si>
  <si>
    <t>Bron: Primary Commodity Price System (PCPS), Internationaal Monetair Fonds</t>
  </si>
  <si>
    <t>Uitvaartverzekeraars</t>
  </si>
  <si>
    <t xml:space="preserve">SRD-deposito's per type </t>
  </si>
  <si>
    <t xml:space="preserve">VV-deposito's per type </t>
  </si>
  <si>
    <t xml:space="preserve">SRD-deposito's per sector </t>
  </si>
  <si>
    <t xml:space="preserve">VV-deposito's per sector </t>
  </si>
  <si>
    <t xml:space="preserve">SRD- en VV deposito's per sector </t>
  </si>
  <si>
    <t xml:space="preserve">SRD- en VV deposito's per type </t>
  </si>
  <si>
    <t>Tabel III.5a: Opnames deposito's vijf grootste deposanten (SRD)</t>
  </si>
  <si>
    <t>Tabel III.5b: Opnames deposito's vijf grootste deposanten (VV)</t>
  </si>
  <si>
    <t xml:space="preserve">   Figuur 8: Deposito's banken naar sector</t>
  </si>
  <si>
    <t>Tabel  8: Deposito's banken naar sector</t>
  </si>
  <si>
    <t>Capital Adequacy Ratio</t>
  </si>
  <si>
    <t>Non-Performing Loans Ratio</t>
  </si>
  <si>
    <t>Tabel 1: Verdeling totale activa financiёle sector</t>
  </si>
  <si>
    <t>Instellingen                            (x SRD miljoen)</t>
  </si>
  <si>
    <t>Verdeling totale activa financiёle sector</t>
  </si>
  <si>
    <t xml:space="preserve">  Figuur 14: Liquide middelen banken</t>
  </si>
  <si>
    <t>Tabel 14: Liquide middelen banken</t>
  </si>
  <si>
    <t>Liquide middelen banken</t>
  </si>
  <si>
    <t>Figuur D.2: Uitvoering klimaatrisicostresstesten commerciële banken</t>
  </si>
  <si>
    <t>Tabel II.11: Totale NPL's en NPL-ratio commerciële banken</t>
  </si>
  <si>
    <t>Totale D-SIB's score 
(4 systeemrelevante banken)</t>
  </si>
  <si>
    <t>Kredieten (SRD)</t>
  </si>
  <si>
    <t>Kredieten (VV)</t>
  </si>
  <si>
    <t>Krediet (SRD)/Totale kredieten</t>
  </si>
  <si>
    <t>Krediet (VV)/Totale kredieten</t>
  </si>
  <si>
    <t>Mediaan &amp; gemiddelde huizenprijsindexen naar district op kwartaalbasis 2019- 2022</t>
  </si>
  <si>
    <t>Aankoop studie/schoolbenodigdheden</t>
  </si>
  <si>
    <t>Tier 1 ratio (%)</t>
  </si>
  <si>
    <t>Industrie/Fabricage</t>
  </si>
  <si>
    <t>Persoonlijke leningen</t>
  </si>
  <si>
    <t>Goudcertificaten</t>
  </si>
  <si>
    <t>Zachte schok: 
25% toename Schade-uitkering</t>
  </si>
  <si>
    <t>Matige schok: 
50% toename Schade-uitkeringen</t>
  </si>
  <si>
    <t>Hevige schok: 
100% toename Schade-uitkeringen</t>
  </si>
  <si>
    <t>Liquide middelen tot korte schulden</t>
  </si>
  <si>
    <t>Liquide middelen tot totale activa</t>
  </si>
  <si>
    <t>Rendement op eigenvermogen (ROA)</t>
  </si>
  <si>
    <t xml:space="preserve">Deposito's banken naar sector
Type deposito's spaarinstellingen </t>
  </si>
  <si>
    <t>Tabel VI.1: Mediaan &amp; gemiddelde huizenprijsindexen naar district op kwartaalbasis 2019-2022</t>
  </si>
  <si>
    <t>Aantal transacties
 (x 1000)</t>
  </si>
  <si>
    <t xml:space="preserve">Zachte schok: 50% USD- en 44,50 EUR- depreciatie </t>
  </si>
  <si>
    <t xml:space="preserve">Matige schok: 75% USD- en 66,68 EUR- depreciatie </t>
  </si>
  <si>
    <t xml:space="preserve">Hevige schok: 125% USD- en 111,13 EUR- depreciatie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</si>
</sst>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0.0%"/>
    <numFmt numFmtId="166" formatCode="0.0"/>
    <numFmt numFmtId="167" formatCode="_-* #,##0.00_-;\-* #,##0.00_-;_-* &quot;-&quot;??_-;_-@_-"/>
    <numFmt numFmtId="168" formatCode="_-&quot;$&quot;* #,##0.00_-;\-&quot;$&quot;* #,##0.00_-;_-&quot;$&quot;* &quot;-&quot;??_-;_-@_-"/>
    <numFmt numFmtId="169" formatCode="_ * #,##0.00_ ;_ * \-#,##0.00_ ;_ * &quot;-&quot;??_ ;_ @_ "/>
    <numFmt numFmtId="170" formatCode="_(* #,##0.0_);_(* \(#,##0.0\);_(* &quot;-&quot;??_);_(@_)"/>
    <numFmt numFmtId="171" formatCode="0.0_)"/>
    <numFmt numFmtId="172" formatCode="_ * #,##0_ ;_ * \-#,##0_ ;_ * &quot;-&quot;??_ ;_ @_ "/>
    <numFmt numFmtId="173" formatCode="#,##0\ [$bps]"/>
    <numFmt numFmtId="174" formatCode="#,##0.0"/>
    <numFmt numFmtId="175" formatCode="#.00"/>
    <numFmt numFmtId="176" formatCode="&quot;   &quot;@"/>
    <numFmt numFmtId="177" formatCode="&quot;      &quot;@"/>
    <numFmt numFmtId="178" formatCode="&quot;         &quot;@"/>
    <numFmt numFmtId="179" formatCode="&quot;            &quot;@"/>
    <numFmt numFmtId="180" formatCode="&quot;               &quot;@"/>
    <numFmt numFmtId="181" formatCode="#,##0."/>
    <numFmt numFmtId="182" formatCode="&quot;$&quot;#."/>
    <numFmt numFmtId="183" formatCode="_-[$€-2]* #,##0.00_-;\-[$€-2]* #,##0.00_-;_-[$€-2]* &quot;-&quot;??_-"/>
    <numFmt numFmtId="184" formatCode="[Black][&gt;0.05]#,##0.0;[Black][&lt;-0.05]\-#,##0.0;;"/>
    <numFmt numFmtId="185" formatCode="[Black][&gt;0.5]#,##0;[Black][&lt;-0.5]\-#,##0;;"/>
    <numFmt numFmtId="186" formatCode="_-* #,##0.00_-;_-* #,##0.00\-;_-* &quot;-&quot;??_-;_-@_-"/>
    <numFmt numFmtId="187" formatCode="#,##0.00&quot; &quot;;&quot; (&quot;#,##0.00&quot;)&quot;;&quot; -&quot;#&quot; &quot;;@&quot; &quot;"/>
    <numFmt numFmtId="188" formatCode="[$-413]d/mmm/yyyy;@"/>
    <numFmt numFmtId="189" formatCode="#,##0.00&quot; &quot;;#,##0.00&quot;-&quot;;&quot; -&quot;#&quot; &quot;;@&quot; &quot;"/>
    <numFmt numFmtId="190" formatCode="[$-409]General"/>
    <numFmt numFmtId="191" formatCode="&quot;fl&quot;\ #,##0_-;&quot;fl&quot;\ #,##0\-"/>
    <numFmt numFmtId="192" formatCode="[$$-409]#,##0.00;[Red]&quot;-&quot;[$$-409]#,##0.00"/>
    <numFmt numFmtId="193" formatCode="#,##0.0_);\(#,##0.0\)"/>
    <numFmt numFmtId="194" formatCode="_(* #,##0_);_(* \(#,##0\);_(* &quot;-&quot;??_);_(@_)"/>
    <numFmt numFmtId="195" formatCode="mmm\-yyyy"/>
    <numFmt numFmtId="196" formatCode="#,##0.000"/>
    <numFmt numFmtId="197" formatCode="[$-409]mmm\-yy;@"/>
    <numFmt numFmtId="198" formatCode="_(* #,##0.0_);_(* \(#,##0.0\);_(* &quot;-&quot;?_);_(@_)"/>
    <numFmt numFmtId="199" formatCode="[$-413]mmm\-yy;@"/>
    <numFmt numFmtId="200" formatCode="[$-413]mmmm\-yy;@"/>
    <numFmt numFmtId="201" formatCode="_(* #,##0.0000_);_(* \(#,##0.0000\);_(* &quot;-&quot;??_);_(@_)"/>
    <numFmt numFmtId="202" formatCode="_(* #,##0.00000_);_(* \(#,##0.00000\);_(* &quot;-&quot;??_);_(@_)"/>
    <numFmt numFmtId="203" formatCode="_(* #,##0.0000000_);_(* \(#,##0.0000000\);_(* &quot;-&quot;??_);_(@_)"/>
  </numFmts>
  <fonts count="2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TC Garamond Std Book"/>
      <family val="1"/>
    </font>
    <font>
      <sz val="11"/>
      <name val="Myriad Pro SemiExt"/>
      <family val="2"/>
    </font>
    <font>
      <b/>
      <sz val="12"/>
      <name val="ITC Garamond Std Book"/>
      <family val="1"/>
    </font>
    <font>
      <u/>
      <sz val="11"/>
      <color theme="10"/>
      <name val="Calibri"/>
      <family val="2"/>
      <scheme val="minor"/>
    </font>
    <font>
      <sz val="12"/>
      <color theme="1"/>
      <name val="ITC Garamond Std Book"/>
      <family val="1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1"/>
      <color theme="1"/>
      <name val="Times New Roman"/>
      <family val="2"/>
    </font>
    <font>
      <sz val="12"/>
      <name val="Times New Roman"/>
      <family val="1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Franklin Gothic Book"/>
      <family val="2"/>
    </font>
    <font>
      <sz val="10"/>
      <name val="Times New Roman"/>
      <family val="1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8"/>
      <color rgb="FF00AAA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u/>
      <sz val="11"/>
      <color theme="8" tint="-0.49998474074526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u/>
      <sz val="12"/>
      <color theme="8" tint="-0.499984740745262"/>
      <name val="Arial"/>
      <family val="2"/>
    </font>
    <font>
      <sz val="12"/>
      <color theme="1"/>
      <name val="Calibri"/>
      <family val="2"/>
      <scheme val="minor"/>
    </font>
    <font>
      <sz val="12"/>
      <name val="Myriad Pro SemiExt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indexed="12"/>
      <name val="Verdana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u/>
      <sz val="12"/>
      <name val="Arial"/>
      <family val="2"/>
    </font>
    <font>
      <sz val="11"/>
      <color rgb="FF000000"/>
      <name val="Arial"/>
      <family val="2"/>
    </font>
    <font>
      <b/>
      <sz val="10"/>
      <color theme="0"/>
      <name val="Arial"/>
      <family val="2"/>
    </font>
    <font>
      <sz val="9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"/>
    </font>
    <font>
      <sz val="10"/>
      <name val="Verdana"/>
      <family val="2"/>
    </font>
    <font>
      <b/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i/>
      <sz val="16"/>
      <color theme="1"/>
      <name val="Arial1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7"/>
      <color theme="10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u/>
      <sz val="10"/>
      <color theme="1"/>
      <name val="Arial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rgb="FFFF0000"/>
      <name val="Arial"/>
      <family val="2"/>
    </font>
    <font>
      <b/>
      <sz val="12"/>
      <name val="Myriad Pro SemiExt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u/>
      <sz val="11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8"/>
      <color rgb="FFFF0000"/>
      <name val="Arial"/>
      <family val="2"/>
    </font>
    <font>
      <b/>
      <sz val="10"/>
      <color theme="4" tint="-0.499984740745262"/>
      <name val="Arial"/>
      <family val="2"/>
    </font>
    <font>
      <b/>
      <sz val="2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4"/>
      <name val="Arial"/>
      <family val="2"/>
    </font>
    <font>
      <sz val="16"/>
      <color theme="8" tint="-0.499984740745262"/>
      <name val="Arial"/>
      <family val="2"/>
    </font>
    <font>
      <b/>
      <u/>
      <sz val="12"/>
      <color theme="10"/>
      <name val="Arial"/>
      <family val="2"/>
    </font>
    <font>
      <i/>
      <sz val="11"/>
      <color theme="1"/>
      <name val="Arial"/>
      <family val="2"/>
    </font>
    <font>
      <sz val="18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8" tint="-0.249977111117893"/>
      <name val="Arial"/>
      <family val="2"/>
    </font>
    <font>
      <sz val="10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rgb="FFEE0000"/>
      <name val="Calibri"/>
      <family val="2"/>
      <scheme val="minor"/>
    </font>
    <font>
      <b/>
      <sz val="11"/>
      <color rgb="FFEE0000"/>
      <name val="Arial"/>
      <family val="2"/>
    </font>
    <font>
      <vertAlign val="superscript"/>
      <sz val="9"/>
      <color theme="1"/>
      <name val="Arial"/>
      <family val="2"/>
    </font>
    <font>
      <b/>
      <i/>
      <sz val="11"/>
      <color rgb="FF7030A0"/>
      <name val="Arial"/>
      <family val="2"/>
    </font>
    <font>
      <b/>
      <i/>
      <sz val="11"/>
      <color rgb="FF7030A0"/>
      <name val="Calibri"/>
      <family val="2"/>
      <scheme val="minor"/>
    </font>
    <font>
      <b/>
      <sz val="14"/>
      <color theme="0"/>
      <name val="Arial"/>
      <family val="2"/>
    </font>
    <font>
      <b/>
      <u/>
      <sz val="11"/>
      <color theme="10"/>
      <name val="Arial"/>
      <family val="2"/>
    </font>
    <font>
      <b/>
      <sz val="11"/>
      <color theme="4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i/>
      <sz val="1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name val="Arial"/>
      <family val="2"/>
    </font>
    <font>
      <b/>
      <sz val="9"/>
      <color rgb="FFEE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Aptos Narrow"/>
      <family val="2"/>
    </font>
    <font>
      <b/>
      <sz val="12"/>
      <color rgb="FFFF0000"/>
      <name val="Myriad Pro SemiExt"/>
    </font>
    <font>
      <sz val="10"/>
      <color rgb="FFFF0000"/>
      <name val="Arial"/>
      <family val="2"/>
    </font>
    <font>
      <b/>
      <i/>
      <sz val="11"/>
      <color theme="9" tint="-0.499984740745262"/>
      <name val="Calibri"/>
      <family val="2"/>
      <scheme val="minor"/>
    </font>
    <font>
      <i/>
      <sz val="11"/>
      <color theme="9" tint="-0.499984740745262"/>
      <name val="Arial"/>
      <family val="2"/>
    </font>
    <font>
      <b/>
      <i/>
      <sz val="11"/>
      <color theme="9" tint="-0.499984740745262"/>
      <name val="Arial"/>
      <family val="2"/>
    </font>
    <font>
      <i/>
      <sz val="1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587">
    <xf numFmtId="0" fontId="0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164" fontId="55" fillId="0" borderId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7" fontId="59" fillId="0" borderId="0" applyFont="0" applyFill="0" applyBorder="0" applyAlignment="0" applyProtection="0"/>
    <xf numFmtId="0" fontId="60" fillId="0" borderId="0"/>
    <xf numFmtId="0" fontId="60" fillId="0" borderId="7"/>
    <xf numFmtId="0" fontId="61" fillId="3" borderId="7"/>
    <xf numFmtId="37" fontId="60" fillId="0" borderId="0"/>
    <xf numFmtId="9" fontId="59" fillId="0" borderId="0" applyFont="0" applyFill="0" applyBorder="0" applyAlignment="0" applyProtection="0"/>
    <xf numFmtId="0" fontId="60" fillId="0" borderId="0"/>
    <xf numFmtId="0" fontId="60" fillId="0" borderId="7"/>
    <xf numFmtId="0" fontId="62" fillId="4" borderId="0"/>
    <xf numFmtId="0" fontId="61" fillId="0" borderId="8"/>
    <xf numFmtId="0" fontId="61" fillId="0" borderId="7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63" fillId="0" borderId="0"/>
    <xf numFmtId="0" fontId="59" fillId="0" borderId="0"/>
    <xf numFmtId="0" fontId="53" fillId="0" borderId="0"/>
    <xf numFmtId="167" fontId="63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9" fillId="0" borderId="0"/>
    <xf numFmtId="9" fontId="53" fillId="0" borderId="0" applyFont="0" applyFill="0" applyBorder="0" applyAlignment="0" applyProtection="0"/>
    <xf numFmtId="0" fontId="63" fillId="0" borderId="0"/>
    <xf numFmtId="167" fontId="64" fillId="0" borderId="0" applyFont="0" applyFill="0" applyBorder="0" applyAlignment="0" applyProtection="0"/>
    <xf numFmtId="0" fontId="65" fillId="0" borderId="0"/>
    <xf numFmtId="0" fontId="65" fillId="0" borderId="0"/>
    <xf numFmtId="167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3" fillId="0" borderId="0" applyFont="0" applyFill="0" applyBorder="0" applyAlignment="0" applyProtection="0"/>
    <xf numFmtId="0" fontId="65" fillId="0" borderId="0"/>
    <xf numFmtId="0" fontId="63" fillId="0" borderId="0"/>
    <xf numFmtId="0" fontId="65" fillId="0" borderId="0"/>
    <xf numFmtId="168" fontId="59" fillId="0" borderId="0" applyFont="0" applyFill="0" applyBorder="0" applyAlignment="0" applyProtection="0"/>
    <xf numFmtId="0" fontId="65" fillId="0" borderId="0"/>
    <xf numFmtId="9" fontId="53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53" fillId="0" borderId="0" applyFont="0" applyFill="0" applyBorder="0" applyAlignment="0" applyProtection="0"/>
    <xf numFmtId="168" fontId="59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3" fillId="0" borderId="0"/>
    <xf numFmtId="0" fontId="63" fillId="0" borderId="0"/>
    <xf numFmtId="0" fontId="65" fillId="0" borderId="0"/>
    <xf numFmtId="0" fontId="53" fillId="0" borderId="0"/>
    <xf numFmtId="9" fontId="66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53" fillId="0" borderId="0"/>
    <xf numFmtId="0" fontId="59" fillId="0" borderId="0"/>
    <xf numFmtId="0" fontId="53" fillId="0" borderId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3" fillId="0" borderId="0"/>
    <xf numFmtId="0" fontId="67" fillId="0" borderId="0"/>
    <xf numFmtId="0" fontId="53" fillId="0" borderId="0"/>
    <xf numFmtId="167" fontId="67" fillId="0" borderId="0" applyFont="0" applyFill="0" applyBorder="0" applyAlignment="0" applyProtection="0"/>
    <xf numFmtId="168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53" fillId="0" borderId="0"/>
    <xf numFmtId="0" fontId="53" fillId="0" borderId="0"/>
    <xf numFmtId="167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67" fillId="0" borderId="0"/>
    <xf numFmtId="0" fontId="59" fillId="0" borderId="0"/>
    <xf numFmtId="0" fontId="53" fillId="0" borderId="0"/>
    <xf numFmtId="0" fontId="53" fillId="0" borderId="0"/>
    <xf numFmtId="9" fontId="68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169" fontId="68" fillId="0" borderId="0" applyFont="0" applyFill="0" applyBorder="0" applyAlignment="0" applyProtection="0"/>
    <xf numFmtId="0" fontId="68" fillId="0" borderId="0"/>
    <xf numFmtId="0" fontId="68" fillId="0" borderId="0"/>
    <xf numFmtId="171" fontId="89" fillId="0" borderId="0"/>
    <xf numFmtId="0" fontId="68" fillId="0" borderId="0"/>
    <xf numFmtId="0" fontId="68" fillId="0" borderId="0"/>
    <xf numFmtId="169" fontId="66" fillId="0" borderId="0" applyFont="0" applyFill="0" applyBorder="0" applyAlignment="0" applyProtection="0"/>
    <xf numFmtId="169" fontId="68" fillId="0" borderId="0" applyFont="0" applyFill="0" applyBorder="0" applyAlignment="0" applyProtection="0"/>
    <xf numFmtId="169" fontId="59" fillId="0" borderId="0" applyFont="0" applyFill="0" applyBorder="0" applyAlignment="0" applyProtection="0"/>
    <xf numFmtId="169" fontId="68" fillId="0" borderId="0" applyFont="0" applyFill="0" applyBorder="0" applyAlignment="0" applyProtection="0"/>
    <xf numFmtId="169" fontId="59" fillId="0" borderId="0" applyFon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169" fontId="68" fillId="0" borderId="0" applyFont="0" applyFill="0" applyBorder="0" applyAlignment="0" applyProtection="0"/>
    <xf numFmtId="169" fontId="59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9" fillId="0" borderId="0" applyFont="0" applyFill="0" applyBorder="0" applyAlignment="0" applyProtection="0"/>
    <xf numFmtId="171" fontId="89" fillId="0" borderId="0"/>
    <xf numFmtId="171" fontId="89" fillId="0" borderId="0"/>
    <xf numFmtId="171" fontId="89" fillId="0" borderId="0"/>
    <xf numFmtId="171" fontId="89" fillId="0" borderId="0"/>
    <xf numFmtId="171" fontId="89" fillId="0" borderId="0"/>
    <xf numFmtId="171" fontId="89" fillId="0" borderId="0"/>
    <xf numFmtId="173" fontId="68" fillId="0" borderId="0"/>
    <xf numFmtId="176" fontId="99" fillId="0" borderId="0" applyFont="0" applyFill="0" applyBorder="0" applyAlignment="0" applyProtection="0"/>
    <xf numFmtId="177" fontId="99" fillId="0" borderId="0" applyFont="0" applyFill="0" applyBorder="0" applyAlignment="0" applyProtection="0"/>
    <xf numFmtId="178" fontId="99" fillId="0" borderId="0" applyFont="0" applyFill="0" applyBorder="0" applyAlignment="0" applyProtection="0"/>
    <xf numFmtId="179" fontId="99" fillId="0" borderId="0" applyFont="0" applyFill="0" applyBorder="0" applyAlignment="0" applyProtection="0"/>
    <xf numFmtId="180" fontId="99" fillId="0" borderId="0" applyFont="0" applyFill="0" applyBorder="0" applyAlignment="0" applyProtection="0"/>
    <xf numFmtId="1" fontId="102" fillId="38" borderId="14">
      <alignment horizontal="right" vertical="center"/>
    </xf>
    <xf numFmtId="0" fontId="103" fillId="38" borderId="14">
      <alignment horizontal="right" vertical="center"/>
    </xf>
    <xf numFmtId="0" fontId="59" fillId="38" borderId="27"/>
    <xf numFmtId="0" fontId="102" fillId="39" borderId="14">
      <alignment horizontal="center" vertical="center"/>
    </xf>
    <xf numFmtId="1" fontId="102" fillId="38" borderId="14">
      <alignment horizontal="right" vertical="center"/>
    </xf>
    <xf numFmtId="0" fontId="59" fillId="38" borderId="0"/>
    <xf numFmtId="0" fontId="104" fillId="38" borderId="14">
      <alignment horizontal="left" vertical="center"/>
    </xf>
    <xf numFmtId="0" fontId="104" fillId="38" borderId="14"/>
    <xf numFmtId="0" fontId="103" fillId="38" borderId="14">
      <alignment horizontal="right" vertical="center"/>
    </xf>
    <xf numFmtId="0" fontId="105" fillId="40" borderId="14">
      <alignment horizontal="left" vertical="center"/>
    </xf>
    <xf numFmtId="0" fontId="105" fillId="40" borderId="14">
      <alignment horizontal="left" vertical="center"/>
    </xf>
    <xf numFmtId="0" fontId="106" fillId="38" borderId="14">
      <alignment horizontal="left" vertical="center"/>
    </xf>
    <xf numFmtId="0" fontId="107" fillId="38" borderId="27"/>
    <xf numFmtId="0" fontId="102" fillId="41" borderId="14">
      <alignment horizontal="left" vertical="center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1" fontId="100" fillId="0" borderId="0">
      <protection locked="0"/>
    </xf>
    <xf numFmtId="182" fontId="100" fillId="0" borderId="0">
      <protection locked="0"/>
    </xf>
    <xf numFmtId="0" fontId="100" fillId="0" borderId="0">
      <protection locked="0"/>
    </xf>
    <xf numFmtId="183" fontId="59" fillId="0" borderId="0" applyFont="0" applyFill="0" applyBorder="0" applyAlignment="0" applyProtection="0"/>
    <xf numFmtId="175" fontId="100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74" fontId="99" fillId="0" borderId="0" applyFont="0" applyFill="0" applyBorder="0" applyAlignment="0" applyProtection="0"/>
    <xf numFmtId="3" fontId="99" fillId="0" borderId="0" applyFont="0" applyFill="0" applyBorder="0" applyAlignment="0" applyProtection="0"/>
    <xf numFmtId="0" fontId="108" fillId="0" borderId="0"/>
    <xf numFmtId="0" fontId="66" fillId="0" borderId="0"/>
    <xf numFmtId="0" fontId="66" fillId="0" borderId="0"/>
    <xf numFmtId="0" fontId="66" fillId="0" borderId="0"/>
    <xf numFmtId="0" fontId="10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68" fillId="0" borderId="0"/>
    <xf numFmtId="184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100" fillId="0" borderId="28">
      <protection locked="0"/>
    </xf>
    <xf numFmtId="0" fontId="68" fillId="0" borderId="0"/>
    <xf numFmtId="43" fontId="53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66" fillId="4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66" fillId="42" borderId="0" applyNumberFormat="0" applyBorder="0" applyAlignment="0" applyProtection="0"/>
    <xf numFmtId="0" fontId="66" fillId="43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66" fillId="43" borderId="0" applyNumberFormat="0" applyBorder="0" applyAlignment="0" applyProtection="0"/>
    <xf numFmtId="0" fontId="66" fillId="44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53" fillId="23" borderId="0" applyNumberFormat="0" applyBorder="0" applyAlignment="0" applyProtection="0"/>
    <xf numFmtId="0" fontId="66" fillId="44" borderId="0" applyNumberFormat="0" applyBorder="0" applyAlignment="0" applyProtection="0"/>
    <xf numFmtId="0" fontId="66" fillId="45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66" fillId="47" borderId="0" applyNumberFormat="0" applyBorder="0" applyAlignment="0" applyProtection="0"/>
    <xf numFmtId="0" fontId="66" fillId="48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66" fillId="49" borderId="0" applyNumberFormat="0" applyBorder="0" applyAlignment="0" applyProtection="0"/>
    <xf numFmtId="0" fontId="66" fillId="50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66" fillId="50" borderId="0" applyNumberFormat="0" applyBorder="0" applyAlignment="0" applyProtection="0"/>
    <xf numFmtId="0" fontId="66" fillId="45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53" fillId="28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53" fillId="32" borderId="0" applyNumberFormat="0" applyBorder="0" applyAlignment="0" applyProtection="0"/>
    <xf numFmtId="0" fontId="66" fillId="48" borderId="0" applyNumberFormat="0" applyBorder="0" applyAlignment="0" applyProtection="0"/>
    <xf numFmtId="0" fontId="66" fillId="51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66" fillId="51" borderId="0" applyNumberFormat="0" applyBorder="0" applyAlignment="0" applyProtection="0"/>
    <xf numFmtId="0" fontId="123" fillId="52" borderId="0" applyNumberFormat="0" applyBorder="0" applyAlignment="0" applyProtection="0"/>
    <xf numFmtId="0" fontId="122" fillId="17" borderId="0" applyNumberFormat="0" applyBorder="0" applyAlignment="0" applyProtection="0"/>
    <xf numFmtId="0" fontId="123" fillId="52" borderId="0" applyNumberFormat="0" applyBorder="0" applyAlignment="0" applyProtection="0"/>
    <xf numFmtId="0" fontId="123" fillId="49" borderId="0" applyNumberFormat="0" applyBorder="0" applyAlignment="0" applyProtection="0"/>
    <xf numFmtId="0" fontId="122" fillId="21" borderId="0" applyNumberFormat="0" applyBorder="0" applyAlignment="0" applyProtection="0"/>
    <xf numFmtId="0" fontId="123" fillId="49" borderId="0" applyNumberFormat="0" applyBorder="0" applyAlignment="0" applyProtection="0"/>
    <xf numFmtId="0" fontId="123" fillId="50" borderId="0" applyNumberFormat="0" applyBorder="0" applyAlignment="0" applyProtection="0"/>
    <xf numFmtId="0" fontId="122" fillId="25" borderId="0" applyNumberFormat="0" applyBorder="0" applyAlignment="0" applyProtection="0"/>
    <xf numFmtId="0" fontId="123" fillId="50" borderId="0" applyNumberFormat="0" applyBorder="0" applyAlignment="0" applyProtection="0"/>
    <xf numFmtId="0" fontId="123" fillId="53" borderId="0" applyNumberFormat="0" applyBorder="0" applyAlignment="0" applyProtection="0"/>
    <xf numFmtId="0" fontId="122" fillId="29" borderId="0" applyNumberFormat="0" applyBorder="0" applyAlignment="0" applyProtection="0"/>
    <xf numFmtId="0" fontId="123" fillId="53" borderId="0" applyNumberFormat="0" applyBorder="0" applyAlignment="0" applyProtection="0"/>
    <xf numFmtId="0" fontId="123" fillId="54" borderId="0" applyNumberFormat="0" applyBorder="0" applyAlignment="0" applyProtection="0"/>
    <xf numFmtId="0" fontId="122" fillId="33" borderId="0" applyNumberFormat="0" applyBorder="0" applyAlignment="0" applyProtection="0"/>
    <xf numFmtId="0" fontId="123" fillId="54" borderId="0" applyNumberFormat="0" applyBorder="0" applyAlignment="0" applyProtection="0"/>
    <xf numFmtId="0" fontId="123" fillId="55" borderId="0" applyNumberFormat="0" applyBorder="0" applyAlignment="0" applyProtection="0"/>
    <xf numFmtId="0" fontId="122" fillId="37" borderId="0" applyNumberFormat="0" applyBorder="0" applyAlignment="0" applyProtection="0"/>
    <xf numFmtId="0" fontId="123" fillId="55" borderId="0" applyNumberFormat="0" applyBorder="0" applyAlignment="0" applyProtection="0"/>
    <xf numFmtId="0" fontId="123" fillId="56" borderId="0" applyNumberFormat="0" applyBorder="0" applyAlignment="0" applyProtection="0"/>
    <xf numFmtId="0" fontId="122" fillId="14" borderId="0" applyNumberFormat="0" applyBorder="0" applyAlignment="0" applyProtection="0"/>
    <xf numFmtId="0" fontId="123" fillId="56" borderId="0" applyNumberFormat="0" applyBorder="0" applyAlignment="0" applyProtection="0"/>
    <xf numFmtId="0" fontId="123" fillId="57" borderId="0" applyNumberFormat="0" applyBorder="0" applyAlignment="0" applyProtection="0"/>
    <xf numFmtId="0" fontId="122" fillId="18" borderId="0" applyNumberFormat="0" applyBorder="0" applyAlignment="0" applyProtection="0"/>
    <xf numFmtId="0" fontId="123" fillId="57" borderId="0" applyNumberFormat="0" applyBorder="0" applyAlignment="0" applyProtection="0"/>
    <xf numFmtId="0" fontId="123" fillId="58" borderId="0" applyNumberFormat="0" applyBorder="0" applyAlignment="0" applyProtection="0"/>
    <xf numFmtId="0" fontId="122" fillId="22" borderId="0" applyNumberFormat="0" applyBorder="0" applyAlignment="0" applyProtection="0"/>
    <xf numFmtId="0" fontId="123" fillId="58" borderId="0" applyNumberFormat="0" applyBorder="0" applyAlignment="0" applyProtection="0"/>
    <xf numFmtId="0" fontId="123" fillId="53" borderId="0" applyNumberFormat="0" applyBorder="0" applyAlignment="0" applyProtection="0"/>
    <xf numFmtId="0" fontId="122" fillId="26" borderId="0" applyNumberFormat="0" applyBorder="0" applyAlignment="0" applyProtection="0"/>
    <xf numFmtId="0" fontId="123" fillId="53" borderId="0" applyNumberFormat="0" applyBorder="0" applyAlignment="0" applyProtection="0"/>
    <xf numFmtId="0" fontId="123" fillId="54" borderId="0" applyNumberFormat="0" applyBorder="0" applyAlignment="0" applyProtection="0"/>
    <xf numFmtId="0" fontId="122" fillId="30" borderId="0" applyNumberFormat="0" applyBorder="0" applyAlignment="0" applyProtection="0"/>
    <xf numFmtId="0" fontId="123" fillId="54" borderId="0" applyNumberFormat="0" applyBorder="0" applyAlignment="0" applyProtection="0"/>
    <xf numFmtId="0" fontId="123" fillId="59" borderId="0" applyNumberFormat="0" applyBorder="0" applyAlignment="0" applyProtection="0"/>
    <xf numFmtId="0" fontId="122" fillId="34" borderId="0" applyNumberFormat="0" applyBorder="0" applyAlignment="0" applyProtection="0"/>
    <xf numFmtId="0" fontId="123" fillId="59" borderId="0" applyNumberFormat="0" applyBorder="0" applyAlignment="0" applyProtection="0"/>
    <xf numFmtId="0" fontId="124" fillId="43" borderId="0" applyNumberFormat="0" applyBorder="0" applyAlignment="0" applyProtection="0"/>
    <xf numFmtId="0" fontId="113" fillId="8" borderId="0" applyNumberFormat="0" applyBorder="0" applyAlignment="0" applyProtection="0"/>
    <xf numFmtId="0" fontId="124" fillId="43" borderId="0" applyNumberFormat="0" applyBorder="0" applyAlignment="0" applyProtection="0"/>
    <xf numFmtId="0" fontId="125" fillId="60" borderId="29" applyNumberFormat="0" applyAlignment="0" applyProtection="0"/>
    <xf numFmtId="0" fontId="117" fillId="11" borderId="21" applyNumberFormat="0" applyAlignment="0" applyProtection="0"/>
    <xf numFmtId="0" fontId="125" fillId="60" borderId="29" applyNumberFormat="0" applyAlignment="0" applyProtection="0"/>
    <xf numFmtId="0" fontId="126" fillId="61" borderId="30" applyNumberFormat="0" applyAlignment="0" applyProtection="0"/>
    <xf numFmtId="0" fontId="119" fillId="12" borderId="24" applyNumberFormat="0" applyAlignment="0" applyProtection="0"/>
    <xf numFmtId="0" fontId="126" fillId="61" borderId="30" applyNumberFormat="0" applyAlignment="0" applyProtection="0"/>
    <xf numFmtId="186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3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6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187" fontId="127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53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9" fillId="0" borderId="0" applyNumberFormat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9" fillId="0" borderId="0" applyFont="0" applyFill="0" applyBorder="0" applyAlignment="0" applyProtection="0"/>
    <xf numFmtId="186" fontId="53" fillId="0" borderId="0" applyFont="0" applyFill="0" applyBorder="0" applyAlignment="0" applyProtection="0"/>
    <xf numFmtId="43" fontId="66" fillId="0" borderId="0" applyFont="0" applyFill="0" applyBorder="0" applyAlignment="0" applyProtection="0"/>
    <xf numFmtId="186" fontId="53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86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9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59" fillId="0" borderId="0" applyFont="0" applyFill="0" applyBorder="0" applyAlignment="0" applyProtection="0"/>
    <xf numFmtId="44" fontId="68" fillId="0" borderId="0" applyFont="0" applyFill="0" applyBorder="0" applyAlignment="0" applyProtection="0"/>
    <xf numFmtId="168" fontId="59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182" fontId="100" fillId="0" borderId="0">
      <protection locked="0"/>
    </xf>
    <xf numFmtId="182" fontId="100" fillId="0" borderId="0">
      <protection locked="0"/>
    </xf>
    <xf numFmtId="182" fontId="100" fillId="0" borderId="0">
      <protection locked="0"/>
    </xf>
    <xf numFmtId="182" fontId="100" fillId="0" borderId="0">
      <protection locked="0"/>
    </xf>
    <xf numFmtId="182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0" fontId="100" fillId="0" borderId="0">
      <protection locked="0"/>
    </xf>
    <xf numFmtId="189" fontId="127" fillId="0" borderId="0"/>
    <xf numFmtId="0" fontId="12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175" fontId="100" fillId="0" borderId="0">
      <protection locked="0"/>
    </xf>
    <xf numFmtId="0" fontId="129" fillId="44" borderId="0" applyNumberFormat="0" applyBorder="0" applyAlignment="0" applyProtection="0"/>
    <xf numFmtId="0" fontId="112" fillId="7" borderId="0" applyNumberFormat="0" applyBorder="0" applyAlignment="0" applyProtection="0"/>
    <xf numFmtId="0" fontId="129" fillId="44" borderId="0" applyNumberFormat="0" applyBorder="0" applyAlignment="0" applyProtection="0"/>
    <xf numFmtId="190" fontId="130" fillId="0" borderId="0">
      <alignment horizontal="center"/>
    </xf>
    <xf numFmtId="0" fontId="131" fillId="0" borderId="31" applyNumberFormat="0" applyFill="0" applyAlignment="0" applyProtection="0"/>
    <xf numFmtId="0" fontId="132" fillId="0" borderId="18" applyNumberFormat="0" applyFill="0" applyAlignment="0" applyProtection="0"/>
    <xf numFmtId="0" fontId="131" fillId="0" borderId="31" applyNumberFormat="0" applyFill="0" applyAlignment="0" applyProtection="0"/>
    <xf numFmtId="0" fontId="101" fillId="0" borderId="0">
      <protection locked="0"/>
    </xf>
    <xf numFmtId="0" fontId="133" fillId="0" borderId="32" applyNumberFormat="0" applyFill="0" applyAlignment="0" applyProtection="0"/>
    <xf numFmtId="0" fontId="134" fillId="0" borderId="19" applyNumberFormat="0" applyFill="0" applyAlignment="0" applyProtection="0"/>
    <xf numFmtId="0" fontId="133" fillId="0" borderId="32" applyNumberFormat="0" applyFill="0" applyAlignment="0" applyProtection="0"/>
    <xf numFmtId="0" fontId="101" fillId="0" borderId="0">
      <protection locked="0"/>
    </xf>
    <xf numFmtId="0" fontId="135" fillId="0" borderId="33" applyNumberFormat="0" applyFill="0" applyAlignment="0" applyProtection="0"/>
    <xf numFmtId="0" fontId="111" fillId="0" borderId="20" applyNumberFormat="0" applyFill="0" applyAlignment="0" applyProtection="0"/>
    <xf numFmtId="0" fontId="135" fillId="0" borderId="33" applyNumberFormat="0" applyFill="0" applyAlignment="0" applyProtection="0"/>
    <xf numFmtId="0" fontId="13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01" fillId="0" borderId="0">
      <protection locked="0"/>
    </xf>
    <xf numFmtId="190" fontId="130" fillId="0" borderId="0">
      <alignment horizontal="center" textRotation="9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47" borderId="29" applyNumberFormat="0" applyAlignment="0" applyProtection="0"/>
    <xf numFmtId="0" fontId="115" fillId="10" borderId="21" applyNumberFormat="0" applyAlignment="0" applyProtection="0"/>
    <xf numFmtId="0" fontId="139" fillId="47" borderId="29" applyNumberFormat="0" applyAlignment="0" applyProtection="0"/>
    <xf numFmtId="0" fontId="140" fillId="0" borderId="34" applyNumberFormat="0" applyFill="0" applyAlignment="0" applyProtection="0"/>
    <xf numFmtId="0" fontId="118" fillId="0" borderId="23" applyNumberFormat="0" applyFill="0" applyAlignment="0" applyProtection="0"/>
    <xf numFmtId="0" fontId="140" fillId="0" borderId="34" applyNumberFormat="0" applyFill="0" applyAlignment="0" applyProtection="0"/>
    <xf numFmtId="0" fontId="141" fillId="62" borderId="0" applyNumberFormat="0" applyBorder="0" applyAlignment="0" applyProtection="0"/>
    <xf numFmtId="0" fontId="114" fillId="9" borderId="0" applyNumberFormat="0" applyBorder="0" applyAlignment="0" applyProtection="0"/>
    <xf numFmtId="0" fontId="141" fillId="62" borderId="0" applyNumberFormat="0" applyBorder="0" applyAlignment="0" applyProtection="0"/>
    <xf numFmtId="0" fontId="59" fillId="0" borderId="0"/>
    <xf numFmtId="0" fontId="59" fillId="0" borderId="0"/>
    <xf numFmtId="0" fontId="6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66" fillId="0" borderId="0"/>
    <xf numFmtId="0" fontId="53" fillId="0" borderId="0"/>
    <xf numFmtId="0" fontId="53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6" fillId="0" borderId="0"/>
    <xf numFmtId="0" fontId="53" fillId="0" borderId="0"/>
    <xf numFmtId="0" fontId="53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68" fillId="0" borderId="0"/>
    <xf numFmtId="0" fontId="59" fillId="0" borderId="0" applyNumberFormat="0" applyFont="0" applyFill="0" applyBorder="0" applyAlignment="0" applyProtection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9" fillId="0" borderId="0"/>
    <xf numFmtId="0" fontId="53" fillId="0" borderId="0"/>
    <xf numFmtId="0" fontId="6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9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38" fontId="59" fillId="0" borderId="0"/>
    <xf numFmtId="190" fontId="127" fillId="0" borderId="0"/>
    <xf numFmtId="0" fontId="53" fillId="0" borderId="0"/>
    <xf numFmtId="0" fontId="142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42" fillId="0" borderId="0">
      <alignment vertical="top"/>
    </xf>
    <xf numFmtId="0" fontId="59" fillId="0" borderId="0" applyNumberFormat="0" applyFont="0" applyFill="0" applyBorder="0" applyAlignment="0" applyProtection="0"/>
    <xf numFmtId="0" fontId="67" fillId="0" borderId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68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1" fontId="89" fillId="0" borderId="0"/>
    <xf numFmtId="0" fontId="68" fillId="0" borderId="0"/>
    <xf numFmtId="0" fontId="59" fillId="0" borderId="0"/>
    <xf numFmtId="0" fontId="66" fillId="0" borderId="0"/>
    <xf numFmtId="191" fontId="8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2" fillId="0" borderId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38" fontId="59" fillId="0" borderId="0"/>
    <xf numFmtId="0" fontId="66" fillId="0" borderId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0" fontId="68" fillId="0" borderId="0"/>
    <xf numFmtId="0" fontId="59" fillId="0" borderId="0"/>
    <xf numFmtId="38" fontId="59" fillId="0" borderId="0"/>
    <xf numFmtId="0" fontId="66" fillId="0" borderId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9" fillId="0" borderId="0"/>
    <xf numFmtId="0" fontId="59" fillId="0" borderId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6" fillId="0" borderId="0"/>
    <xf numFmtId="0" fontId="59" fillId="0" borderId="0" applyNumberFormat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6" fillId="63" borderId="35" applyNumberFormat="0" applyFont="0" applyAlignment="0" applyProtection="0"/>
    <xf numFmtId="0" fontId="66" fillId="13" borderId="25" applyNumberFormat="0" applyFont="0" applyAlignment="0" applyProtection="0"/>
    <xf numFmtId="0" fontId="59" fillId="63" borderId="35" applyNumberFormat="0" applyFont="0" applyAlignment="0" applyProtection="0"/>
    <xf numFmtId="0" fontId="59" fillId="63" borderId="35" applyNumberFormat="0" applyFont="0" applyAlignment="0" applyProtection="0"/>
    <xf numFmtId="0" fontId="59" fillId="63" borderId="35" applyNumberFormat="0" applyFont="0" applyAlignment="0" applyProtection="0"/>
    <xf numFmtId="0" fontId="59" fillId="63" borderId="35" applyNumberFormat="0" applyFont="0" applyAlignment="0" applyProtection="0"/>
    <xf numFmtId="0" fontId="143" fillId="60" borderId="36" applyNumberFormat="0" applyAlignment="0" applyProtection="0"/>
    <xf numFmtId="0" fontId="116" fillId="11" borderId="22" applyNumberFormat="0" applyAlignment="0" applyProtection="0"/>
    <xf numFmtId="0" fontId="143" fillId="60" borderId="36" applyNumberFormat="0" applyAlignment="0" applyProtection="0"/>
    <xf numFmtId="9" fontId="5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3" fillId="0" borderId="0" applyFont="0" applyFill="0" applyBorder="0" applyAlignment="0" applyProtection="0"/>
    <xf numFmtId="190" fontId="144" fillId="0" borderId="0"/>
    <xf numFmtId="192" fontId="144" fillId="0" borderId="0"/>
    <xf numFmtId="0" fontId="145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37" applyNumberFormat="0" applyFill="0" applyAlignment="0" applyProtection="0"/>
    <xf numFmtId="0" fontId="100" fillId="0" borderId="28">
      <protection locked="0"/>
    </xf>
    <xf numFmtId="0" fontId="91" fillId="0" borderId="26" applyNumberFormat="0" applyFill="0" applyAlignment="0" applyProtection="0"/>
    <xf numFmtId="0" fontId="100" fillId="0" borderId="28">
      <protection locked="0"/>
    </xf>
    <xf numFmtId="0" fontId="146" fillId="0" borderId="37" applyNumberFormat="0" applyFill="0" applyAlignment="0" applyProtection="0"/>
    <xf numFmtId="0" fontId="100" fillId="0" borderId="28">
      <protection locked="0"/>
    </xf>
    <xf numFmtId="0" fontId="100" fillId="0" borderId="28">
      <protection locked="0"/>
    </xf>
    <xf numFmtId="0" fontId="100" fillId="0" borderId="28">
      <protection locked="0"/>
    </xf>
    <xf numFmtId="0" fontId="100" fillId="0" borderId="28">
      <protection locked="0"/>
    </xf>
    <xf numFmtId="0" fontId="100" fillId="0" borderId="28">
      <protection locked="0"/>
    </xf>
    <xf numFmtId="0" fontId="100" fillId="0" borderId="28">
      <protection locked="0"/>
    </xf>
    <xf numFmtId="0" fontId="100" fillId="0" borderId="28">
      <protection locked="0"/>
    </xf>
    <xf numFmtId="0" fontId="14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6" fontId="6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53" fillId="0" borderId="0"/>
    <xf numFmtId="0" fontId="68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193" fontId="89" fillId="0" borderId="0"/>
    <xf numFmtId="0" fontId="59" fillId="0" borderId="0"/>
    <xf numFmtId="43" fontId="53" fillId="0" borderId="0" applyFont="0" applyFill="0" applyBorder="0" applyAlignment="0" applyProtection="0"/>
    <xf numFmtId="0" fontId="77" fillId="0" borderId="0"/>
    <xf numFmtId="0" fontId="53" fillId="0" borderId="0"/>
    <xf numFmtId="9" fontId="77" fillId="0" borderId="0" applyFont="0" applyFill="0" applyBorder="0" applyAlignment="0" applyProtection="0"/>
    <xf numFmtId="0" fontId="113" fillId="8" borderId="0" applyNumberFormat="0" applyBorder="0" applyAlignment="0" applyProtection="0"/>
    <xf numFmtId="43" fontId="53" fillId="0" borderId="0" applyFont="0" applyFill="0" applyBorder="0" applyAlignment="0" applyProtection="0"/>
  </cellStyleXfs>
  <cellXfs count="1156">
    <xf numFmtId="0" fontId="0" fillId="0" borderId="0" xfId="0"/>
    <xf numFmtId="0" fontId="71" fillId="0" borderId="0" xfId="0" applyFont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left"/>
    </xf>
    <xf numFmtId="0" fontId="74" fillId="0" borderId="0" xfId="0" applyFont="1" applyAlignment="1">
      <alignment wrapText="1"/>
    </xf>
    <xf numFmtId="0" fontId="77" fillId="0" borderId="0" xfId="0" applyFont="1"/>
    <xf numFmtId="0" fontId="83" fillId="0" borderId="0" xfId="0" applyFont="1"/>
    <xf numFmtId="0" fontId="65" fillId="0" borderId="0" xfId="0" applyFont="1"/>
    <xf numFmtId="0" fontId="87" fillId="0" borderId="0" xfId="0" applyFont="1"/>
    <xf numFmtId="0" fontId="0" fillId="5" borderId="0" xfId="0" applyFill="1"/>
    <xf numFmtId="0" fontId="77" fillId="5" borderId="0" xfId="0" applyFont="1" applyFill="1"/>
    <xf numFmtId="0" fontId="86" fillId="5" borderId="0" xfId="0" applyFont="1" applyFill="1"/>
    <xf numFmtId="0" fontId="82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71" fillId="0" borderId="0" xfId="0" applyFont="1" applyAlignment="1">
      <alignment horizontal="left" vertical="center"/>
    </xf>
    <xf numFmtId="0" fontId="152" fillId="0" borderId="0" xfId="0" applyFont="1" applyAlignment="1">
      <alignment horizontal="center"/>
    </xf>
    <xf numFmtId="0" fontId="159" fillId="0" borderId="0" xfId="0" applyFont="1" applyAlignment="1">
      <alignment horizontal="center" vertical="center"/>
    </xf>
    <xf numFmtId="0" fontId="88" fillId="5" borderId="0" xfId="0" applyFont="1" applyFill="1"/>
    <xf numFmtId="0" fontId="86" fillId="5" borderId="0" xfId="0" applyFont="1" applyFill="1" applyAlignment="1">
      <alignment vertical="top"/>
    </xf>
    <xf numFmtId="0" fontId="85" fillId="65" borderId="9" xfId="0" applyFont="1" applyFill="1" applyBorder="1" applyAlignment="1">
      <alignment horizontal="center" vertical="center"/>
    </xf>
    <xf numFmtId="0" fontId="171" fillId="0" borderId="0" xfId="0" applyFont="1"/>
    <xf numFmtId="0" fontId="31" fillId="5" borderId="0" xfId="0" applyFont="1" applyFill="1"/>
    <xf numFmtId="0" fontId="31" fillId="5" borderId="0" xfId="0" applyFont="1" applyFill="1" applyAlignment="1">
      <alignment vertical="top"/>
    </xf>
    <xf numFmtId="0" fontId="94" fillId="5" borderId="0" xfId="0" applyFont="1" applyFill="1"/>
    <xf numFmtId="0" fontId="173" fillId="5" borderId="0" xfId="6" applyFont="1" applyFill="1" applyAlignment="1">
      <alignment horizontal="center" vertical="center"/>
    </xf>
    <xf numFmtId="0" fontId="85" fillId="65" borderId="9" xfId="0" applyFont="1" applyFill="1" applyBorder="1" applyAlignment="1">
      <alignment horizontal="center"/>
    </xf>
    <xf numFmtId="0" fontId="85" fillId="65" borderId="12" xfId="0" applyFont="1" applyFill="1" applyBorder="1" applyAlignment="1">
      <alignment horizontal="center"/>
    </xf>
    <xf numFmtId="0" fontId="73" fillId="0" borderId="0" xfId="0" applyFont="1"/>
    <xf numFmtId="0" fontId="74" fillId="0" borderId="0" xfId="0" applyFont="1"/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left" vertical="top"/>
    </xf>
    <xf numFmtId="0" fontId="172" fillId="0" borderId="0" xfId="0" applyFont="1" applyAlignment="1">
      <alignment horizontal="center" vertical="top"/>
    </xf>
    <xf numFmtId="0" fontId="19" fillId="5" borderId="0" xfId="0" applyFont="1" applyFill="1"/>
    <xf numFmtId="43" fontId="31" fillId="5" borderId="0" xfId="0" applyNumberFormat="1" applyFont="1" applyFill="1"/>
    <xf numFmtId="0" fontId="31" fillId="66" borderId="5" xfId="0" applyFont="1" applyFill="1" applyBorder="1" applyAlignment="1">
      <alignment horizontal="left" vertical="center"/>
    </xf>
    <xf numFmtId="0" fontId="31" fillId="66" borderId="10" xfId="0" applyFont="1" applyFill="1" applyBorder="1" applyAlignment="1">
      <alignment horizontal="left" vertical="center"/>
    </xf>
    <xf numFmtId="170" fontId="31" fillId="5" borderId="10" xfId="1" applyNumberFormat="1" applyFont="1" applyFill="1" applyBorder="1" applyAlignment="1">
      <alignment vertical="center"/>
    </xf>
    <xf numFmtId="0" fontId="31" fillId="66" borderId="5" xfId="0" applyFont="1" applyFill="1" applyBorder="1" applyAlignment="1">
      <alignment horizontal="left" vertical="center" wrapText="1"/>
    </xf>
    <xf numFmtId="0" fontId="15" fillId="66" borderId="5" xfId="0" applyFont="1" applyFill="1" applyBorder="1" applyAlignment="1">
      <alignment horizontal="left" vertical="center" wrapText="1"/>
    </xf>
    <xf numFmtId="0" fontId="31" fillId="66" borderId="10" xfId="0" applyFont="1" applyFill="1" applyBorder="1" applyAlignment="1">
      <alignment horizontal="left" vertical="center" wrapText="1"/>
    </xf>
    <xf numFmtId="0" fontId="31" fillId="66" borderId="5" xfId="0" applyFont="1" applyFill="1" applyBorder="1" applyAlignment="1">
      <alignment vertical="center" wrapText="1"/>
    </xf>
    <xf numFmtId="0" fontId="15" fillId="66" borderId="5" xfId="0" applyFont="1" applyFill="1" applyBorder="1" applyAlignment="1">
      <alignment vertical="center" wrapText="1"/>
    </xf>
    <xf numFmtId="0" fontId="31" fillId="66" borderId="10" xfId="0" applyFont="1" applyFill="1" applyBorder="1" applyAlignment="1">
      <alignment vertical="center" wrapText="1"/>
    </xf>
    <xf numFmtId="0" fontId="15" fillId="5" borderId="0" xfId="0" applyFont="1" applyFill="1"/>
    <xf numFmtId="0" fontId="65" fillId="0" borderId="0" xfId="0" applyFont="1" applyAlignment="1">
      <alignment horizontal="left" vertical="top"/>
    </xf>
    <xf numFmtId="170" fontId="31" fillId="5" borderId="5" xfId="1" applyNumberFormat="1" applyFont="1" applyFill="1" applyBorder="1" applyAlignment="1">
      <alignment vertical="center"/>
    </xf>
    <xf numFmtId="170" fontId="31" fillId="5" borderId="6" xfId="1" applyNumberFormat="1" applyFont="1" applyFill="1" applyBorder="1" applyAlignment="1">
      <alignment vertical="center"/>
    </xf>
    <xf numFmtId="170" fontId="31" fillId="5" borderId="4" xfId="1" applyNumberFormat="1" applyFont="1" applyFill="1" applyBorder="1" applyAlignment="1">
      <alignment vertical="center"/>
    </xf>
    <xf numFmtId="170" fontId="31" fillId="5" borderId="6" xfId="1" applyNumberFormat="1" applyFont="1" applyFill="1" applyBorder="1" applyAlignment="1">
      <alignment horizontal="right" vertical="center"/>
    </xf>
    <xf numFmtId="170" fontId="31" fillId="5" borderId="5" xfId="1" applyNumberFormat="1" applyFont="1" applyFill="1" applyBorder="1" applyAlignment="1">
      <alignment horizontal="right" vertical="center"/>
    </xf>
    <xf numFmtId="170" fontId="31" fillId="5" borderId="4" xfId="1" applyNumberFormat="1" applyFont="1" applyFill="1" applyBorder="1" applyAlignment="1">
      <alignment horizontal="right" vertical="center"/>
    </xf>
    <xf numFmtId="170" fontId="31" fillId="5" borderId="10" xfId="1" applyNumberFormat="1" applyFont="1" applyFill="1" applyBorder="1" applyAlignment="1">
      <alignment horizontal="right" vertical="center"/>
    </xf>
    <xf numFmtId="0" fontId="13" fillId="5" borderId="0" xfId="0" applyFont="1" applyFill="1"/>
    <xf numFmtId="170" fontId="31" fillId="0" borderId="5" xfId="1" applyNumberFormat="1" applyFont="1" applyFill="1" applyBorder="1" applyAlignment="1">
      <alignment vertical="center"/>
    </xf>
    <xf numFmtId="166" fontId="59" fillId="5" borderId="0" xfId="2" applyNumberFormat="1" applyFont="1" applyFill="1" applyBorder="1" applyProtection="1"/>
    <xf numFmtId="0" fontId="199" fillId="5" borderId="0" xfId="0" applyFont="1" applyFill="1"/>
    <xf numFmtId="17" fontId="91" fillId="5" borderId="14" xfId="0" applyNumberFormat="1" applyFont="1" applyFill="1" applyBorder="1" applyAlignment="1">
      <alignment horizontal="center"/>
    </xf>
    <xf numFmtId="0" fontId="91" fillId="5" borderId="14" xfId="0" applyFont="1" applyFill="1" applyBorder="1" applyAlignment="1">
      <alignment horizontal="center"/>
    </xf>
    <xf numFmtId="43" fontId="0" fillId="5" borderId="14" xfId="1" applyFont="1" applyFill="1" applyBorder="1" applyAlignment="1">
      <alignment horizontal="center"/>
    </xf>
    <xf numFmtId="170" fontId="0" fillId="5" borderId="14" xfId="1" applyNumberFormat="1" applyFont="1" applyFill="1" applyBorder="1" applyAlignment="1">
      <alignment horizontal="center"/>
    </xf>
    <xf numFmtId="0" fontId="13" fillId="66" borderId="5" xfId="0" applyFont="1" applyFill="1" applyBorder="1" applyAlignment="1">
      <alignment horizontal="left" vertical="center"/>
    </xf>
    <xf numFmtId="198" fontId="31" fillId="5" borderId="0" xfId="0" applyNumberFormat="1" applyFont="1" applyFill="1"/>
    <xf numFmtId="0" fontId="188" fillId="0" borderId="0" xfId="0" applyFont="1" applyAlignment="1">
      <alignment horizontal="left" vertical="top"/>
    </xf>
    <xf numFmtId="0" fontId="188" fillId="0" borderId="0" xfId="0" applyFont="1" applyAlignment="1">
      <alignment horizontal="center"/>
    </xf>
    <xf numFmtId="0" fontId="189" fillId="0" borderId="0" xfId="0" applyFont="1" applyAlignment="1">
      <alignment horizontal="left" vertical="center"/>
    </xf>
    <xf numFmtId="49" fontId="191" fillId="0" borderId="0" xfId="0" applyNumberFormat="1" applyFont="1"/>
    <xf numFmtId="0" fontId="192" fillId="0" borderId="0" xfId="0" applyFont="1"/>
    <xf numFmtId="49" fontId="83" fillId="0" borderId="0" xfId="0" applyNumberFormat="1" applyFont="1"/>
    <xf numFmtId="0" fontId="179" fillId="0" borderId="0" xfId="0" applyFont="1" applyAlignment="1">
      <alignment wrapText="1"/>
    </xf>
    <xf numFmtId="0" fontId="185" fillId="6" borderId="0" xfId="0" applyFont="1" applyFill="1" applyAlignment="1">
      <alignment horizontal="left" vertical="center"/>
    </xf>
    <xf numFmtId="0" fontId="190" fillId="0" borderId="0" xfId="0" applyFont="1" applyAlignment="1">
      <alignment horizontal="left"/>
    </xf>
    <xf numFmtId="0" fontId="0" fillId="0" borderId="0" xfId="0" applyAlignment="1">
      <alignment horizontal="left"/>
    </xf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200" fillId="0" borderId="0" xfId="6" applyFont="1" applyFill="1"/>
    <xf numFmtId="0" fontId="65" fillId="0" borderId="0" xfId="0" applyFont="1" applyAlignment="1">
      <alignment horizontal="left" vertical="center"/>
    </xf>
    <xf numFmtId="49" fontId="192" fillId="0" borderId="0" xfId="0" applyNumberFormat="1" applyFont="1"/>
    <xf numFmtId="0" fontId="193" fillId="0" borderId="0" xfId="6" applyFont="1" applyFill="1"/>
    <xf numFmtId="0" fontId="193" fillId="0" borderId="0" xfId="6" applyFont="1" applyAlignment="1">
      <alignment horizontal="left" vertical="top" wrapText="1"/>
    </xf>
    <xf numFmtId="49" fontId="83" fillId="0" borderId="0" xfId="0" applyNumberFormat="1" applyFont="1" applyAlignment="1">
      <alignment horizontal="center" vertical="top"/>
    </xf>
    <xf numFmtId="49" fontId="83" fillId="0" borderId="0" xfId="0" applyNumberFormat="1" applyFont="1" applyAlignment="1">
      <alignment horizontal="center" vertical="top" wrapText="1"/>
    </xf>
    <xf numFmtId="0" fontId="193" fillId="0" borderId="0" xfId="6" applyFont="1" applyFill="1" applyAlignment="1">
      <alignment horizontal="left" vertical="top" wrapText="1" readingOrder="1"/>
    </xf>
    <xf numFmtId="0" fontId="83" fillId="0" borderId="0" xfId="0" applyFont="1" applyAlignment="1">
      <alignment horizontal="left" vertical="top" wrapText="1"/>
    </xf>
    <xf numFmtId="49" fontId="83" fillId="0" borderId="0" xfId="0" applyNumberFormat="1" applyFont="1" applyAlignment="1">
      <alignment horizontal="left" vertical="top"/>
    </xf>
    <xf numFmtId="0" fontId="193" fillId="0" borderId="0" xfId="6" applyFont="1" applyFill="1" applyAlignment="1">
      <alignment horizontal="left" vertical="top" readingOrder="1"/>
    </xf>
    <xf numFmtId="0" fontId="193" fillId="0" borderId="0" xfId="6" applyFont="1" applyFill="1" applyAlignment="1">
      <alignment horizontal="left" vertical="top" wrapText="1"/>
    </xf>
    <xf numFmtId="0" fontId="193" fillId="0" borderId="0" xfId="6" applyFont="1" applyFill="1" applyAlignment="1">
      <alignment horizontal="left" vertical="top"/>
    </xf>
    <xf numFmtId="0" fontId="65" fillId="0" borderId="0" xfId="0" applyFont="1" applyAlignment="1">
      <alignment vertical="top"/>
    </xf>
    <xf numFmtId="0" fontId="65" fillId="5" borderId="0" xfId="0" applyFont="1" applyFill="1" applyAlignment="1">
      <alignment horizontal="center" vertical="top"/>
    </xf>
    <xf numFmtId="0" fontId="65" fillId="5" borderId="0" xfId="0" applyFont="1" applyFill="1" applyAlignment="1">
      <alignment horizontal="center" vertical="top" wrapText="1"/>
    </xf>
    <xf numFmtId="0" fontId="65" fillId="0" borderId="0" xfId="0" applyFont="1" applyAlignment="1">
      <alignment horizontal="center" vertical="top"/>
    </xf>
    <xf numFmtId="2" fontId="90" fillId="5" borderId="0" xfId="2" applyNumberFormat="1" applyFont="1" applyFill="1" applyBorder="1" applyProtection="1"/>
    <xf numFmtId="166" fontId="84" fillId="66" borderId="9" xfId="2" applyNumberFormat="1" applyFont="1" applyFill="1" applyBorder="1" applyProtection="1"/>
    <xf numFmtId="166" fontId="84" fillId="66" borderId="5" xfId="2" applyNumberFormat="1" applyFont="1" applyFill="1" applyBorder="1" applyProtection="1"/>
    <xf numFmtId="166" fontId="84" fillId="66" borderId="10" xfId="2" applyNumberFormat="1" applyFont="1" applyFill="1" applyBorder="1" applyProtection="1"/>
    <xf numFmtId="0" fontId="65" fillId="5" borderId="0" xfId="0" applyFont="1" applyFill="1" applyAlignment="1">
      <alignment horizontal="left" vertical="top"/>
    </xf>
    <xf numFmtId="0" fontId="200" fillId="0" borderId="0" xfId="6" applyFont="1" applyAlignment="1">
      <alignment vertical="top"/>
    </xf>
    <xf numFmtId="0" fontId="65" fillId="5" borderId="0" xfId="0" applyFont="1" applyFill="1" applyAlignment="1">
      <alignment horizontal="left" vertical="top" wrapText="1"/>
    </xf>
    <xf numFmtId="0" fontId="200" fillId="0" borderId="0" xfId="6" applyFont="1" applyAlignment="1">
      <alignment vertical="top" wrapText="1"/>
    </xf>
    <xf numFmtId="0" fontId="65" fillId="0" borderId="0" xfId="0" applyFont="1" applyAlignment="1">
      <alignment horizontal="right"/>
    </xf>
    <xf numFmtId="0" fontId="65" fillId="5" borderId="0" xfId="0" applyFont="1" applyFill="1" applyAlignment="1">
      <alignment vertical="center"/>
    </xf>
    <xf numFmtId="0" fontId="65" fillId="5" borderId="0" xfId="0" applyFont="1" applyFill="1" applyAlignment="1">
      <alignment horizontal="center" vertical="center" wrapText="1"/>
    </xf>
    <xf numFmtId="0" fontId="200" fillId="0" borderId="0" xfId="6" applyFont="1" applyAlignment="1">
      <alignment vertical="center"/>
    </xf>
    <xf numFmtId="0" fontId="200" fillId="0" borderId="0" xfId="6" applyFont="1" applyFill="1" applyAlignment="1">
      <alignment horizontal="left" vertical="top" wrapText="1"/>
    </xf>
    <xf numFmtId="0" fontId="193" fillId="0" borderId="0" xfId="6" applyFont="1" applyAlignment="1">
      <alignment vertical="top" wrapText="1"/>
    </xf>
    <xf numFmtId="0" fontId="152" fillId="0" borderId="0" xfId="0" applyFont="1" applyAlignment="1">
      <alignment horizontal="left" vertical="center"/>
    </xf>
    <xf numFmtId="0" fontId="87" fillId="0" borderId="0" xfId="0" applyFont="1" applyAlignment="1">
      <alignment horizontal="left" vertical="top"/>
    </xf>
    <xf numFmtId="166" fontId="205" fillId="5" borderId="0" xfId="2" applyNumberFormat="1" applyFont="1" applyFill="1" applyBorder="1" applyProtection="1"/>
    <xf numFmtId="166" fontId="84" fillId="66" borderId="12" xfId="2" applyNumberFormat="1" applyFont="1" applyFill="1" applyBorder="1" applyProtection="1"/>
    <xf numFmtId="166" fontId="84" fillId="66" borderId="6" xfId="2" applyNumberFormat="1" applyFont="1" applyFill="1" applyBorder="1" applyProtection="1"/>
    <xf numFmtId="0" fontId="200" fillId="0" borderId="0" xfId="6" applyFont="1" applyFill="1" applyAlignment="1">
      <alignment vertical="top"/>
    </xf>
    <xf numFmtId="0" fontId="65" fillId="0" borderId="0" xfId="0" applyFont="1" applyAlignment="1">
      <alignment vertical="center"/>
    </xf>
    <xf numFmtId="0" fontId="65" fillId="5" borderId="0" xfId="0" applyFont="1" applyFill="1" applyAlignment="1">
      <alignment horizontal="left" vertical="center"/>
    </xf>
    <xf numFmtId="0" fontId="152" fillId="0" borderId="0" xfId="0" applyFont="1"/>
    <xf numFmtId="0" fontId="173" fillId="5" borderId="0" xfId="6" applyFont="1" applyFill="1" applyAlignment="1" applyProtection="1">
      <alignment horizontal="center" vertical="center"/>
    </xf>
    <xf numFmtId="0" fontId="167" fillId="0" borderId="0" xfId="6" applyFont="1" applyFill="1" applyBorder="1" applyAlignment="1" applyProtection="1">
      <alignment horizontal="center" vertical="center"/>
    </xf>
    <xf numFmtId="0" fontId="47" fillId="5" borderId="0" xfId="0" applyFont="1" applyFill="1"/>
    <xf numFmtId="0" fontId="19" fillId="0" borderId="0" xfId="0" applyFont="1"/>
    <xf numFmtId="0" fontId="85" fillId="65" borderId="14" xfId="0" applyFont="1" applyFill="1" applyBorder="1" applyAlignment="1">
      <alignment horizontal="center"/>
    </xf>
    <xf numFmtId="0" fontId="85" fillId="65" borderId="14" xfId="0" applyFont="1" applyFill="1" applyBorder="1"/>
    <xf numFmtId="0" fontId="86" fillId="66" borderId="9" xfId="0" applyFont="1" applyFill="1" applyBorder="1" applyAlignment="1">
      <alignment wrapText="1"/>
    </xf>
    <xf numFmtId="166" fontId="86" fillId="5" borderId="9" xfId="1" applyNumberFormat="1" applyFont="1" applyFill="1" applyBorder="1" applyAlignment="1" applyProtection="1">
      <alignment horizontal="right"/>
    </xf>
    <xf numFmtId="170" fontId="86" fillId="5" borderId="9" xfId="1" applyNumberFormat="1" applyFont="1" applyFill="1" applyBorder="1" applyAlignment="1" applyProtection="1">
      <alignment horizontal="right"/>
    </xf>
    <xf numFmtId="0" fontId="174" fillId="66" borderId="5" xfId="0" applyFont="1" applyFill="1" applyBorder="1" applyAlignment="1">
      <alignment wrapText="1"/>
    </xf>
    <xf numFmtId="166" fontId="174" fillId="5" borderId="5" xfId="1" applyNumberFormat="1" applyFont="1" applyFill="1" applyBorder="1" applyAlignment="1" applyProtection="1">
      <alignment horizontal="right"/>
    </xf>
    <xf numFmtId="170" fontId="174" fillId="5" borderId="5" xfId="1" applyNumberFormat="1" applyFont="1" applyFill="1" applyBorder="1" applyAlignment="1" applyProtection="1">
      <alignment horizontal="right"/>
    </xf>
    <xf numFmtId="0" fontId="174" fillId="5" borderId="0" xfId="0" applyFont="1" applyFill="1"/>
    <xf numFmtId="0" fontId="174" fillId="66" borderId="5" xfId="0" applyFont="1" applyFill="1" applyBorder="1" applyAlignment="1">
      <alignment horizontal="left" wrapText="1"/>
    </xf>
    <xf numFmtId="0" fontId="86" fillId="66" borderId="5" xfId="0" applyFont="1" applyFill="1" applyBorder="1" applyAlignment="1">
      <alignment vertical="center" wrapText="1"/>
    </xf>
    <xf numFmtId="166" fontId="86" fillId="5" borderId="5" xfId="1" applyNumberFormat="1" applyFont="1" applyFill="1" applyBorder="1" applyAlignment="1" applyProtection="1">
      <alignment vertical="center"/>
    </xf>
    <xf numFmtId="170" fontId="86" fillId="5" borderId="5" xfId="1" applyNumberFormat="1" applyFont="1" applyFill="1" applyBorder="1" applyAlignment="1" applyProtection="1">
      <alignment vertical="center"/>
    </xf>
    <xf numFmtId="0" fontId="174" fillId="66" borderId="5" xfId="0" applyFont="1" applyFill="1" applyBorder="1" applyAlignment="1">
      <alignment vertical="center" wrapText="1"/>
    </xf>
    <xf numFmtId="166" fontId="174" fillId="5" borderId="5" xfId="1" applyNumberFormat="1" applyFont="1" applyFill="1" applyBorder="1" applyAlignment="1" applyProtection="1">
      <alignment horizontal="right" vertical="center"/>
    </xf>
    <xf numFmtId="170" fontId="174" fillId="5" borderId="5" xfId="1" applyNumberFormat="1" applyFont="1" applyFill="1" applyBorder="1" applyAlignment="1" applyProtection="1">
      <alignment horizontal="right" vertical="center"/>
    </xf>
    <xf numFmtId="0" fontId="86" fillId="66" borderId="5" xfId="0" applyFont="1" applyFill="1" applyBorder="1" applyAlignment="1">
      <alignment wrapText="1"/>
    </xf>
    <xf numFmtId="166" fontId="86" fillId="5" borderId="5" xfId="1" applyNumberFormat="1" applyFont="1" applyFill="1" applyBorder="1" applyAlignment="1" applyProtection="1">
      <alignment horizontal="right"/>
    </xf>
    <xf numFmtId="170" fontId="86" fillId="5" borderId="5" xfId="1" applyNumberFormat="1" applyFont="1" applyFill="1" applyBorder="1" applyAlignment="1" applyProtection="1">
      <alignment horizontal="right"/>
    </xf>
    <xf numFmtId="0" fontId="174" fillId="66" borderId="10" xfId="0" applyFont="1" applyFill="1" applyBorder="1" applyAlignment="1">
      <alignment wrapText="1"/>
    </xf>
    <xf numFmtId="166" fontId="174" fillId="5" borderId="10" xfId="1" applyNumberFormat="1" applyFont="1" applyFill="1" applyBorder="1" applyAlignment="1" applyProtection="1">
      <alignment horizontal="right"/>
    </xf>
    <xf numFmtId="170" fontId="174" fillId="5" borderId="10" xfId="1" applyNumberFormat="1" applyFont="1" applyFill="1" applyBorder="1" applyAlignment="1" applyProtection="1">
      <alignment horizontal="right"/>
    </xf>
    <xf numFmtId="170" fontId="209" fillId="5" borderId="10" xfId="1" applyNumberFormat="1" applyFont="1" applyFill="1" applyBorder="1" applyAlignment="1" applyProtection="1">
      <alignment horizontal="right"/>
    </xf>
    <xf numFmtId="0" fontId="81" fillId="5" borderId="0" xfId="0" applyFont="1" applyFill="1"/>
    <xf numFmtId="0" fontId="57" fillId="5" borderId="0" xfId="6" applyFill="1" applyProtection="1"/>
    <xf numFmtId="0" fontId="208" fillId="5" borderId="0" xfId="0" applyFont="1" applyFill="1"/>
    <xf numFmtId="0" fontId="78" fillId="5" borderId="0" xfId="6" applyFont="1" applyFill="1" applyBorder="1" applyAlignment="1" applyProtection="1">
      <alignment horizontal="left" vertical="top"/>
    </xf>
    <xf numFmtId="0" fontId="88" fillId="5" borderId="0" xfId="0" applyFont="1" applyFill="1" applyAlignment="1">
      <alignment horizontal="left" vertical="top" readingOrder="1"/>
    </xf>
    <xf numFmtId="0" fontId="91" fillId="5" borderId="0" xfId="0" applyFont="1" applyFill="1"/>
    <xf numFmtId="199" fontId="59" fillId="5" borderId="0" xfId="54" applyNumberFormat="1" applyFill="1" applyAlignment="1">
      <alignment horizontal="left" vertical="top"/>
    </xf>
    <xf numFmtId="0" fontId="85" fillId="65" borderId="9" xfId="54" applyFont="1" applyFill="1" applyBorder="1" applyAlignment="1">
      <alignment horizontal="center" vertical="center" wrapText="1"/>
    </xf>
    <xf numFmtId="0" fontId="85" fillId="65" borderId="5" xfId="0" applyFont="1" applyFill="1" applyBorder="1"/>
    <xf numFmtId="199" fontId="84" fillId="66" borderId="5" xfId="54" applyNumberFormat="1" applyFont="1" applyFill="1" applyBorder="1" applyAlignment="1">
      <alignment horizontal="center"/>
    </xf>
    <xf numFmtId="2" fontId="84" fillId="5" borderId="5" xfId="54" applyNumberFormat="1" applyFont="1" applyFill="1" applyBorder="1" applyAlignment="1">
      <alignment horizontal="right"/>
    </xf>
    <xf numFmtId="2" fontId="84" fillId="5" borderId="6" xfId="54" applyNumberFormat="1" applyFont="1" applyFill="1" applyBorder="1" applyAlignment="1">
      <alignment horizontal="right"/>
    </xf>
    <xf numFmtId="0" fontId="207" fillId="5" borderId="0" xfId="0" applyFont="1" applyFill="1"/>
    <xf numFmtId="199" fontId="84" fillId="66" borderId="10" xfId="54" applyNumberFormat="1" applyFont="1" applyFill="1" applyBorder="1" applyAlignment="1">
      <alignment horizontal="center"/>
    </xf>
    <xf numFmtId="2" fontId="84" fillId="5" borderId="10" xfId="54" applyNumberFormat="1" applyFont="1" applyFill="1" applyBorder="1" applyAlignment="1">
      <alignment horizontal="right"/>
    </xf>
    <xf numFmtId="2" fontId="84" fillId="5" borderId="4" xfId="54" applyNumberFormat="1" applyFont="1" applyFill="1" applyBorder="1" applyAlignment="1">
      <alignment horizontal="right"/>
    </xf>
    <xf numFmtId="0" fontId="43" fillId="5" borderId="0" xfId="0" applyFont="1" applyFill="1"/>
    <xf numFmtId="0" fontId="181" fillId="5" borderId="0" xfId="0" applyFont="1" applyFill="1"/>
    <xf numFmtId="0" fontId="77" fillId="5" borderId="0" xfId="0" applyFont="1" applyFill="1" applyAlignment="1">
      <alignment vertical="center"/>
    </xf>
    <xf numFmtId="199" fontId="85" fillId="65" borderId="15" xfId="0" applyNumberFormat="1" applyFont="1" applyFill="1" applyBorder="1"/>
    <xf numFmtId="199" fontId="85" fillId="65" borderId="17" xfId="0" applyNumberFormat="1" applyFont="1" applyFill="1" applyBorder="1"/>
    <xf numFmtId="0" fontId="8" fillId="66" borderId="14" xfId="0" applyFont="1" applyFill="1" applyBorder="1" applyAlignment="1">
      <alignment wrapText="1"/>
    </xf>
    <xf numFmtId="170" fontId="43" fillId="5" borderId="15" xfId="1" applyNumberFormat="1" applyFont="1" applyFill="1" applyBorder="1" applyProtection="1"/>
    <xf numFmtId="170" fontId="4" fillId="5" borderId="15" xfId="1" applyNumberFormat="1" applyFont="1" applyFill="1" applyBorder="1" applyProtection="1"/>
    <xf numFmtId="4" fontId="0" fillId="0" borderId="17" xfId="0" applyNumberFormat="1" applyBorder="1"/>
    <xf numFmtId="0" fontId="8" fillId="66" borderId="10" xfId="0" applyFont="1" applyFill="1" applyBorder="1" applyAlignment="1">
      <alignment wrapText="1"/>
    </xf>
    <xf numFmtId="170" fontId="43" fillId="5" borderId="2" xfId="1" applyNumberFormat="1" applyFont="1" applyFill="1" applyBorder="1" applyProtection="1"/>
    <xf numFmtId="0" fontId="45" fillId="5" borderId="0" xfId="0" applyFont="1" applyFill="1"/>
    <xf numFmtId="0" fontId="38" fillId="5" borderId="0" xfId="0" applyFont="1" applyFill="1"/>
    <xf numFmtId="0" fontId="85" fillId="65" borderId="16" xfId="0" applyFont="1" applyFill="1" applyBorder="1"/>
    <xf numFmtId="199" fontId="85" fillId="65" borderId="14" xfId="33" applyNumberFormat="1" applyFont="1" applyFill="1" applyBorder="1" applyAlignment="1">
      <alignment horizontal="center"/>
    </xf>
    <xf numFmtId="0" fontId="84" fillId="66" borderId="13" xfId="33" applyFont="1" applyFill="1" applyBorder="1"/>
    <xf numFmtId="170" fontId="10" fillId="5" borderId="9" xfId="1" applyNumberFormat="1" applyFont="1" applyFill="1" applyBorder="1" applyProtection="1"/>
    <xf numFmtId="0" fontId="45" fillId="66" borderId="1" xfId="0" applyFont="1" applyFill="1" applyBorder="1"/>
    <xf numFmtId="170" fontId="10" fillId="5" borderId="5" xfId="1" applyNumberFormat="1" applyFont="1" applyFill="1" applyBorder="1" applyProtection="1"/>
    <xf numFmtId="0" fontId="45" fillId="66" borderId="1" xfId="0" applyFont="1" applyFill="1" applyBorder="1" applyAlignment="1">
      <alignment horizontal="left" wrapText="1"/>
    </xf>
    <xf numFmtId="0" fontId="93" fillId="5" borderId="0" xfId="0" applyFont="1" applyFill="1"/>
    <xf numFmtId="0" fontId="10" fillId="5" borderId="0" xfId="0" applyFont="1" applyFill="1"/>
    <xf numFmtId="0" fontId="2" fillId="66" borderId="3" xfId="0" applyFont="1" applyFill="1" applyBorder="1"/>
    <xf numFmtId="170" fontId="10" fillId="5" borderId="10" xfId="1" applyNumberFormat="1" applyFont="1" applyFill="1" applyBorder="1" applyProtection="1"/>
    <xf numFmtId="9" fontId="45" fillId="5" borderId="0" xfId="2" applyFont="1" applyFill="1" applyBorder="1" applyProtection="1"/>
    <xf numFmtId="0" fontId="96" fillId="5" borderId="0" xfId="6" applyFont="1" applyFill="1" applyProtection="1"/>
    <xf numFmtId="0" fontId="166" fillId="0" borderId="0" xfId="0" applyFont="1"/>
    <xf numFmtId="0" fontId="88" fillId="5" borderId="0" xfId="33" applyFont="1" applyFill="1" applyAlignment="1">
      <alignment horizontal="left"/>
    </xf>
    <xf numFmtId="0" fontId="88" fillId="5" borderId="0" xfId="33" applyFont="1" applyFill="1"/>
    <xf numFmtId="0" fontId="119" fillId="5" borderId="0" xfId="0" applyFont="1" applyFill="1" applyAlignment="1">
      <alignment horizontal="center"/>
    </xf>
    <xf numFmtId="0" fontId="53" fillId="5" borderId="0" xfId="0" applyFont="1" applyFill="1"/>
    <xf numFmtId="170" fontId="0" fillId="5" borderId="0" xfId="1" applyNumberFormat="1" applyFont="1" applyFill="1" applyBorder="1" applyAlignment="1" applyProtection="1">
      <alignment horizontal="center"/>
    </xf>
    <xf numFmtId="170" fontId="0" fillId="5" borderId="0" xfId="1" applyNumberFormat="1" applyFont="1" applyFill="1" applyBorder="1" applyProtection="1"/>
    <xf numFmtId="37" fontId="0" fillId="5" borderId="0" xfId="0" applyNumberFormat="1" applyFill="1"/>
    <xf numFmtId="0" fontId="91" fillId="5" borderId="0" xfId="0" applyFont="1" applyFill="1" applyAlignment="1">
      <alignment vertical="top" wrapText="1"/>
    </xf>
    <xf numFmtId="0" fontId="91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166" fontId="0" fillId="5" borderId="0" xfId="1" applyNumberFormat="1" applyFont="1" applyFill="1" applyBorder="1" applyProtection="1"/>
    <xf numFmtId="0" fontId="120" fillId="5" borderId="0" xfId="0" applyFont="1" applyFill="1"/>
    <xf numFmtId="199" fontId="85" fillId="65" borderId="14" xfId="33" applyNumberFormat="1" applyFont="1" applyFill="1" applyBorder="1"/>
    <xf numFmtId="0" fontId="84" fillId="66" borderId="5" xfId="33" applyFont="1" applyFill="1" applyBorder="1"/>
    <xf numFmtId="166" fontId="84" fillId="5" borderId="5" xfId="2" applyNumberFormat="1" applyFont="1" applyFill="1" applyBorder="1" applyProtection="1"/>
    <xf numFmtId="166" fontId="36" fillId="5" borderId="5" xfId="2" applyNumberFormat="1" applyFont="1" applyFill="1" applyBorder="1" applyProtection="1"/>
    <xf numFmtId="166" fontId="0" fillId="5" borderId="0" xfId="0" applyNumberFormat="1" applyFill="1"/>
    <xf numFmtId="0" fontId="36" fillId="66" borderId="5" xfId="0" applyFont="1" applyFill="1" applyBorder="1"/>
    <xf numFmtId="166" fontId="120" fillId="5" borderId="0" xfId="0" applyNumberFormat="1" applyFont="1" applyFill="1"/>
    <xf numFmtId="0" fontId="36" fillId="66" borderId="5" xfId="0" applyFont="1" applyFill="1" applyBorder="1" applyAlignment="1">
      <alignment horizontal="left" wrapText="1"/>
    </xf>
    <xf numFmtId="0" fontId="36" fillId="66" borderId="10" xfId="0" applyFont="1" applyFill="1" applyBorder="1"/>
    <xf numFmtId="0" fontId="85" fillId="65" borderId="14" xfId="0" applyFont="1" applyFill="1" applyBorder="1" applyAlignment="1">
      <alignment wrapText="1"/>
    </xf>
    <xf numFmtId="194" fontId="85" fillId="65" borderId="14" xfId="1" applyNumberFormat="1" applyFont="1" applyFill="1" applyBorder="1" applyAlignment="1" applyProtection="1">
      <alignment horizontal="right" vertical="top"/>
    </xf>
    <xf numFmtId="0" fontId="77" fillId="5" borderId="0" xfId="0" applyFont="1" applyFill="1" applyAlignment="1">
      <alignment vertical="top"/>
    </xf>
    <xf numFmtId="0" fontId="161" fillId="5" borderId="0" xfId="1" applyNumberFormat="1" applyFont="1" applyFill="1" applyBorder="1" applyAlignment="1" applyProtection="1">
      <alignment vertical="top"/>
    </xf>
    <xf numFmtId="194" fontId="77" fillId="5" borderId="0" xfId="1" applyNumberFormat="1" applyFont="1" applyFill="1" applyBorder="1" applyProtection="1"/>
    <xf numFmtId="194" fontId="150" fillId="5" borderId="0" xfId="1" applyNumberFormat="1" applyFont="1" applyFill="1" applyBorder="1" applyProtection="1"/>
    <xf numFmtId="194" fontId="48" fillId="5" borderId="0" xfId="1" applyNumberFormat="1" applyFont="1" applyFill="1" applyBorder="1" applyProtection="1"/>
    <xf numFmtId="0" fontId="83" fillId="5" borderId="0" xfId="0" applyFont="1" applyFill="1"/>
    <xf numFmtId="43" fontId="13" fillId="5" borderId="0" xfId="1" applyFont="1" applyFill="1" applyProtection="1"/>
    <xf numFmtId="0" fontId="83" fillId="5" borderId="0" xfId="0" applyFont="1" applyFill="1" applyAlignment="1">
      <alignment horizontal="left"/>
    </xf>
    <xf numFmtId="2" fontId="13" fillId="5" borderId="0" xfId="0" applyNumberFormat="1" applyFont="1" applyFill="1"/>
    <xf numFmtId="0" fontId="77" fillId="0" borderId="0" xfId="0" applyFont="1" applyAlignment="1">
      <alignment vertical="top"/>
    </xf>
    <xf numFmtId="0" fontId="84" fillId="5" borderId="0" xfId="0" applyFont="1" applyFill="1"/>
    <xf numFmtId="199" fontId="85" fillId="65" borderId="14" xfId="0" applyNumberFormat="1" applyFont="1" applyFill="1" applyBorder="1" applyAlignment="1">
      <alignment horizontal="center"/>
    </xf>
    <xf numFmtId="200" fontId="85" fillId="65" borderId="14" xfId="0" applyNumberFormat="1" applyFont="1" applyFill="1" applyBorder="1" applyAlignment="1">
      <alignment horizontal="center"/>
    </xf>
    <xf numFmtId="49" fontId="85" fillId="65" borderId="14" xfId="0" applyNumberFormat="1" applyFont="1" applyFill="1" applyBorder="1" applyAlignment="1">
      <alignment horizontal="center"/>
    </xf>
    <xf numFmtId="0" fontId="13" fillId="66" borderId="1" xfId="0" applyFont="1" applyFill="1" applyBorder="1" applyAlignment="1">
      <alignment horizontal="left"/>
    </xf>
    <xf numFmtId="2" fontId="13" fillId="5" borderId="5" xfId="0" applyNumberFormat="1" applyFont="1" applyFill="1" applyBorder="1" applyAlignment="1">
      <alignment horizontal="right"/>
    </xf>
    <xf numFmtId="166" fontId="13" fillId="5" borderId="6" xfId="0" applyNumberFormat="1" applyFont="1" applyFill="1" applyBorder="1" applyAlignment="1">
      <alignment horizontal="right"/>
    </xf>
    <xf numFmtId="2" fontId="13" fillId="5" borderId="5" xfId="1" applyNumberFormat="1" applyFont="1" applyFill="1" applyBorder="1" applyAlignment="1" applyProtection="1">
      <alignment horizontal="right"/>
    </xf>
    <xf numFmtId="0" fontId="13" fillId="5" borderId="0" xfId="0" applyFont="1" applyFill="1" applyAlignment="1">
      <alignment vertical="top"/>
    </xf>
    <xf numFmtId="0" fontId="85" fillId="65" borderId="14" xfId="0" applyFont="1" applyFill="1" applyBorder="1" applyAlignment="1">
      <alignment vertical="center" wrapText="1"/>
    </xf>
    <xf numFmtId="166" fontId="85" fillId="65" borderId="14" xfId="0" applyNumberFormat="1" applyFont="1" applyFill="1" applyBorder="1" applyAlignment="1">
      <alignment horizontal="right" vertical="center"/>
    </xf>
    <xf numFmtId="0" fontId="85" fillId="65" borderId="14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0" fillId="5" borderId="0" xfId="0" applyFill="1" applyAlignment="1">
      <alignment horizontal="left" vertical="top"/>
    </xf>
    <xf numFmtId="0" fontId="86" fillId="5" borderId="0" xfId="1" applyNumberFormat="1" applyFont="1" applyFill="1" applyProtection="1"/>
    <xf numFmtId="0" fontId="26" fillId="5" borderId="0" xfId="0" applyFont="1" applyFill="1"/>
    <xf numFmtId="0" fontId="26" fillId="5" borderId="0" xfId="0" applyFont="1" applyFill="1" applyAlignment="1">
      <alignment horizontal="left" vertical="top"/>
    </xf>
    <xf numFmtId="170" fontId="26" fillId="5" borderId="0" xfId="1" applyNumberFormat="1" applyFont="1" applyFill="1" applyProtection="1"/>
    <xf numFmtId="199" fontId="85" fillId="65" borderId="14" xfId="1" applyNumberFormat="1" applyFont="1" applyFill="1" applyBorder="1" applyProtection="1"/>
    <xf numFmtId="170" fontId="85" fillId="65" borderId="16" xfId="1" applyNumberFormat="1" applyFont="1" applyFill="1" applyBorder="1" applyAlignment="1" applyProtection="1">
      <alignment horizontal="left" vertical="top"/>
    </xf>
    <xf numFmtId="195" fontId="85" fillId="5" borderId="0" xfId="33" applyNumberFormat="1" applyFont="1" applyFill="1"/>
    <xf numFmtId="0" fontId="86" fillId="66" borderId="1" xfId="1" applyNumberFormat="1" applyFont="1" applyFill="1" applyBorder="1" applyAlignment="1" applyProtection="1">
      <alignment horizontal="left" vertical="top" wrapText="1"/>
    </xf>
    <xf numFmtId="170" fontId="26" fillId="5" borderId="5" xfId="1" applyNumberFormat="1" applyFont="1" applyFill="1" applyBorder="1" applyAlignment="1" applyProtection="1">
      <alignment horizontal="right" vertical="top"/>
    </xf>
    <xf numFmtId="0" fontId="86" fillId="66" borderId="13" xfId="1" applyNumberFormat="1" applyFont="1" applyFill="1" applyBorder="1" applyAlignment="1" applyProtection="1">
      <alignment horizontal="left" vertical="top" wrapText="1"/>
    </xf>
    <xf numFmtId="170" fontId="26" fillId="5" borderId="5" xfId="1" applyNumberFormat="1" applyFont="1" applyFill="1" applyBorder="1" applyAlignment="1" applyProtection="1">
      <alignment vertical="top"/>
    </xf>
    <xf numFmtId="170" fontId="26" fillId="5" borderId="0" xfId="1" applyNumberFormat="1" applyFont="1" applyFill="1" applyBorder="1" applyAlignment="1" applyProtection="1">
      <alignment vertical="top"/>
    </xf>
    <xf numFmtId="0" fontId="86" fillId="66" borderId="1" xfId="1" applyNumberFormat="1" applyFont="1" applyFill="1" applyBorder="1" applyAlignment="1" applyProtection="1">
      <alignment horizontal="left" vertical="center" wrapText="1"/>
    </xf>
    <xf numFmtId="170" fontId="26" fillId="5" borderId="5" xfId="1" applyNumberFormat="1" applyFont="1" applyFill="1" applyBorder="1" applyAlignment="1" applyProtection="1">
      <alignment horizontal="right" vertical="center"/>
    </xf>
    <xf numFmtId="170" fontId="26" fillId="5" borderId="5" xfId="1" applyNumberFormat="1" applyFont="1" applyFill="1" applyBorder="1" applyAlignment="1" applyProtection="1">
      <alignment vertical="center"/>
    </xf>
    <xf numFmtId="170" fontId="26" fillId="5" borderId="0" xfId="1" applyNumberFormat="1" applyFont="1" applyFill="1" applyBorder="1" applyAlignment="1" applyProtection="1">
      <alignment vertical="center"/>
    </xf>
    <xf numFmtId="0" fontId="0" fillId="5" borderId="0" xfId="0" applyFill="1" applyAlignment="1">
      <alignment vertical="center"/>
    </xf>
    <xf numFmtId="0" fontId="86" fillId="66" borderId="3" xfId="1" applyNumberFormat="1" applyFont="1" applyFill="1" applyBorder="1" applyAlignment="1" applyProtection="1">
      <alignment horizontal="left" vertical="top" wrapText="1"/>
    </xf>
    <xf numFmtId="0" fontId="85" fillId="65" borderId="16" xfId="1" applyNumberFormat="1" applyFont="1" applyFill="1" applyBorder="1" applyAlignment="1" applyProtection="1">
      <alignment horizontal="left" vertical="top" wrapText="1"/>
    </xf>
    <xf numFmtId="170" fontId="85" fillId="65" borderId="10" xfId="1" applyNumberFormat="1" applyFont="1" applyFill="1" applyBorder="1" applyAlignment="1" applyProtection="1">
      <alignment vertical="top"/>
    </xf>
    <xf numFmtId="170" fontId="85" fillId="5" borderId="0" xfId="1" applyNumberFormat="1" applyFont="1" applyFill="1" applyBorder="1" applyAlignment="1" applyProtection="1">
      <alignment vertical="top"/>
    </xf>
    <xf numFmtId="170" fontId="85" fillId="65" borderId="14" xfId="1" applyNumberFormat="1" applyFont="1" applyFill="1" applyBorder="1" applyAlignment="1" applyProtection="1">
      <alignment vertical="top"/>
    </xf>
    <xf numFmtId="166" fontId="85" fillId="65" borderId="10" xfId="2" applyNumberFormat="1" applyFont="1" applyFill="1" applyBorder="1" applyAlignment="1" applyProtection="1">
      <alignment vertical="top"/>
    </xf>
    <xf numFmtId="166" fontId="85" fillId="65" borderId="10" xfId="2" applyNumberFormat="1" applyFont="1" applyFill="1" applyBorder="1" applyProtection="1"/>
    <xf numFmtId="9" fontId="85" fillId="5" borderId="0" xfId="2" applyFont="1" applyFill="1" applyBorder="1" applyProtection="1"/>
    <xf numFmtId="170" fontId="85" fillId="65" borderId="10" xfId="1" applyNumberFormat="1" applyFont="1" applyFill="1" applyBorder="1" applyAlignment="1" applyProtection="1"/>
    <xf numFmtId="17" fontId="163" fillId="5" borderId="0" xfId="0" applyNumberFormat="1" applyFont="1" applyFill="1" applyAlignment="1">
      <alignment horizontal="left"/>
    </xf>
    <xf numFmtId="170" fontId="163" fillId="5" borderId="0" xfId="1" applyNumberFormat="1" applyFont="1" applyFill="1" applyAlignment="1" applyProtection="1">
      <alignment horizontal="left"/>
    </xf>
    <xf numFmtId="43" fontId="163" fillId="5" borderId="0" xfId="1" applyFont="1" applyFill="1" applyAlignment="1" applyProtection="1">
      <alignment horizontal="left"/>
    </xf>
    <xf numFmtId="0" fontId="163" fillId="5" borderId="0" xfId="0" applyFont="1" applyFill="1"/>
    <xf numFmtId="198" fontId="163" fillId="5" borderId="0" xfId="0" applyNumberFormat="1" applyFont="1" applyFill="1"/>
    <xf numFmtId="165" fontId="0" fillId="5" borderId="0" xfId="2" applyNumberFormat="1" applyFont="1" applyFill="1" applyProtection="1"/>
    <xf numFmtId="9" fontId="26" fillId="5" borderId="0" xfId="2" applyFont="1" applyFill="1" applyProtection="1"/>
    <xf numFmtId="0" fontId="157" fillId="5" borderId="0" xfId="0" applyFont="1" applyFill="1"/>
    <xf numFmtId="43" fontId="0" fillId="5" borderId="0" xfId="1" applyFont="1" applyFill="1" applyProtection="1"/>
    <xf numFmtId="0" fontId="86" fillId="5" borderId="0" xfId="0" applyFont="1" applyFill="1" applyAlignment="1">
      <alignment horizontal="left" vertical="top"/>
    </xf>
    <xf numFmtId="0" fontId="160" fillId="5" borderId="0" xfId="0" applyFont="1" applyFill="1"/>
    <xf numFmtId="0" fontId="86" fillId="5" borderId="0" xfId="0" applyFont="1" applyFill="1" applyAlignment="1">
      <alignment horizontal="center" vertical="center"/>
    </xf>
    <xf numFmtId="0" fontId="154" fillId="2" borderId="0" xfId="0" applyFont="1" applyFill="1"/>
    <xf numFmtId="43" fontId="91" fillId="5" borderId="0" xfId="1" applyFont="1" applyFill="1" applyBorder="1" applyProtection="1"/>
    <xf numFmtId="194" fontId="0" fillId="5" borderId="0" xfId="1" applyNumberFormat="1" applyFont="1" applyFill="1" applyBorder="1" applyProtection="1"/>
    <xf numFmtId="165" fontId="0" fillId="5" borderId="0" xfId="2" applyNumberFormat="1" applyFont="1" applyFill="1" applyBorder="1" applyProtection="1"/>
    <xf numFmtId="43" fontId="0" fillId="5" borderId="0" xfId="1" applyFont="1" applyFill="1" applyBorder="1" applyProtection="1"/>
    <xf numFmtId="194" fontId="0" fillId="5" borderId="0" xfId="2" applyNumberFormat="1" applyFont="1" applyFill="1" applyBorder="1" applyProtection="1"/>
    <xf numFmtId="0" fontId="155" fillId="5" borderId="0" xfId="0" applyFont="1" applyFill="1"/>
    <xf numFmtId="0" fontId="155" fillId="0" borderId="0" xfId="0" applyFont="1"/>
    <xf numFmtId="194" fontId="0" fillId="5" borderId="0" xfId="1" applyNumberFormat="1" applyFont="1" applyFill="1" applyProtection="1"/>
    <xf numFmtId="0" fontId="97" fillId="2" borderId="0" xfId="0" applyFont="1" applyFill="1"/>
    <xf numFmtId="10" fontId="0" fillId="5" borderId="0" xfId="2" applyNumberFormat="1" applyFont="1" applyFill="1" applyProtection="1"/>
    <xf numFmtId="0" fontId="85" fillId="65" borderId="9" xfId="0" applyFont="1" applyFill="1" applyBorder="1"/>
    <xf numFmtId="2" fontId="85" fillId="65" borderId="14" xfId="1" applyNumberFormat="1" applyFont="1" applyFill="1" applyBorder="1" applyProtection="1"/>
    <xf numFmtId="0" fontId="85" fillId="65" borderId="15" xfId="1" applyNumberFormat="1" applyFont="1" applyFill="1" applyBorder="1" applyAlignment="1" applyProtection="1">
      <alignment horizontal="center"/>
    </xf>
    <xf numFmtId="0" fontId="85" fillId="65" borderId="17" xfId="1" applyNumberFormat="1" applyFont="1" applyFill="1" applyBorder="1" applyAlignment="1" applyProtection="1">
      <alignment horizontal="center"/>
    </xf>
    <xf numFmtId="0" fontId="2" fillId="66" borderId="13" xfId="0" applyFont="1" applyFill="1" applyBorder="1"/>
    <xf numFmtId="170" fontId="37" fillId="5" borderId="9" xfId="1" applyNumberFormat="1" applyFont="1" applyFill="1" applyBorder="1" applyAlignment="1" applyProtection="1"/>
    <xf numFmtId="170" fontId="84" fillId="5" borderId="9" xfId="1" applyNumberFormat="1" applyFont="1" applyFill="1" applyBorder="1" applyAlignment="1" applyProtection="1"/>
    <xf numFmtId="170" fontId="84" fillId="5" borderId="12" xfId="1" applyNumberFormat="1" applyFont="1" applyFill="1" applyBorder="1" applyAlignment="1" applyProtection="1"/>
    <xf numFmtId="0" fontId="2" fillId="66" borderId="9" xfId="0" applyFont="1" applyFill="1" applyBorder="1"/>
    <xf numFmtId="170" fontId="84" fillId="2" borderId="11" xfId="1" applyNumberFormat="1" applyFont="1" applyFill="1" applyBorder="1" applyAlignment="1" applyProtection="1">
      <alignment vertical="top"/>
    </xf>
    <xf numFmtId="170" fontId="84" fillId="2" borderId="12" xfId="1" applyNumberFormat="1" applyFont="1" applyFill="1" applyBorder="1" applyAlignment="1" applyProtection="1">
      <alignment vertical="top"/>
    </xf>
    <xf numFmtId="0" fontId="2" fillId="66" borderId="1" xfId="0" applyFont="1" applyFill="1" applyBorder="1"/>
    <xf numFmtId="170" fontId="37" fillId="5" borderId="5" xfId="1" applyNumberFormat="1" applyFont="1" applyFill="1" applyBorder="1" applyAlignment="1" applyProtection="1"/>
    <xf numFmtId="170" fontId="84" fillId="5" borderId="5" xfId="1" applyNumberFormat="1" applyFont="1" applyFill="1" applyBorder="1" applyAlignment="1" applyProtection="1"/>
    <xf numFmtId="170" fontId="84" fillId="5" borderId="6" xfId="1" applyNumberFormat="1" applyFont="1" applyFill="1" applyBorder="1" applyAlignment="1" applyProtection="1"/>
    <xf numFmtId="0" fontId="2" fillId="66" borderId="5" xfId="0" applyFont="1" applyFill="1" applyBorder="1"/>
    <xf numFmtId="170" fontId="84" fillId="2" borderId="0" xfId="1" applyNumberFormat="1" applyFont="1" applyFill="1" applyBorder="1" applyAlignment="1" applyProtection="1">
      <alignment vertical="top"/>
    </xf>
    <xf numFmtId="170" fontId="84" fillId="2" borderId="6" xfId="1" applyNumberFormat="1" applyFont="1" applyFill="1" applyBorder="1" applyAlignment="1" applyProtection="1">
      <alignment vertical="top"/>
    </xf>
    <xf numFmtId="0" fontId="7" fillId="66" borderId="1" xfId="0" applyFont="1" applyFill="1" applyBorder="1"/>
    <xf numFmtId="170" fontId="37" fillId="5" borderId="5" xfId="1" applyNumberFormat="1" applyFont="1" applyFill="1" applyBorder="1" applyProtection="1"/>
    <xf numFmtId="170" fontId="84" fillId="5" borderId="5" xfId="1" applyNumberFormat="1" applyFont="1" applyFill="1" applyBorder="1" applyProtection="1"/>
    <xf numFmtId="170" fontId="84" fillId="5" borderId="6" xfId="1" applyNumberFormat="1" applyFont="1" applyFill="1" applyBorder="1" applyProtection="1"/>
    <xf numFmtId="43" fontId="85" fillId="68" borderId="10" xfId="1" applyFont="1" applyFill="1" applyBorder="1" applyAlignment="1" applyProtection="1">
      <alignment vertical="top"/>
    </xf>
    <xf numFmtId="170" fontId="85" fillId="68" borderId="2" xfId="1" applyNumberFormat="1" applyFont="1" applyFill="1" applyBorder="1" applyAlignment="1" applyProtection="1">
      <alignment vertical="top"/>
    </xf>
    <xf numFmtId="170" fontId="85" fillId="68" borderId="4" xfId="1" applyNumberFormat="1" applyFont="1" applyFill="1" applyBorder="1" applyAlignment="1" applyProtection="1">
      <alignment vertical="top"/>
    </xf>
    <xf numFmtId="0" fontId="84" fillId="66" borderId="1" xfId="0" applyFont="1" applyFill="1" applyBorder="1"/>
    <xf numFmtId="170" fontId="84" fillId="5" borderId="5" xfId="2" applyNumberFormat="1" applyFont="1" applyFill="1" applyBorder="1" applyAlignment="1" applyProtection="1"/>
    <xf numFmtId="170" fontId="84" fillId="5" borderId="6" xfId="2" applyNumberFormat="1" applyFont="1" applyFill="1" applyBorder="1" applyAlignment="1" applyProtection="1"/>
    <xf numFmtId="0" fontId="169" fillId="5" borderId="0" xfId="0" applyFont="1" applyFill="1"/>
    <xf numFmtId="0" fontId="10" fillId="66" borderId="10" xfId="0" applyFont="1" applyFill="1" applyBorder="1"/>
    <xf numFmtId="166" fontId="18" fillId="0" borderId="46" xfId="2" applyNumberFormat="1" applyFont="1" applyFill="1" applyBorder="1" applyProtection="1"/>
    <xf numFmtId="166" fontId="18" fillId="0" borderId="41" xfId="2" applyNumberFormat="1" applyFont="1" applyFill="1" applyBorder="1" applyProtection="1"/>
    <xf numFmtId="166" fontId="18" fillId="0" borderId="42" xfId="2" applyNumberFormat="1" applyFont="1" applyFill="1" applyBorder="1" applyProtection="1"/>
    <xf numFmtId="0" fontId="149" fillId="5" borderId="0" xfId="0" applyFont="1" applyFill="1"/>
    <xf numFmtId="0" fontId="85" fillId="65" borderId="3" xfId="0" applyFont="1" applyFill="1" applyBorder="1"/>
    <xf numFmtId="166" fontId="85" fillId="65" borderId="10" xfId="2" applyNumberFormat="1" applyFont="1" applyFill="1" applyBorder="1" applyAlignment="1" applyProtection="1"/>
    <xf numFmtId="166" fontId="85" fillId="65" borderId="4" xfId="2" applyNumberFormat="1" applyFont="1" applyFill="1" applyBorder="1" applyAlignment="1" applyProtection="1"/>
    <xf numFmtId="0" fontId="37" fillId="5" borderId="0" xfId="0" applyFont="1" applyFill="1"/>
    <xf numFmtId="165" fontId="94" fillId="5" borderId="0" xfId="2" applyNumberFormat="1" applyFont="1" applyFill="1" applyBorder="1" applyProtection="1"/>
    <xf numFmtId="0" fontId="169" fillId="0" borderId="0" xfId="0" applyFont="1"/>
    <xf numFmtId="165" fontId="94" fillId="0" borderId="0" xfId="2" applyNumberFormat="1" applyFont="1" applyFill="1" applyBorder="1" applyProtection="1"/>
    <xf numFmtId="0" fontId="157" fillId="5" borderId="0" xfId="0" applyFont="1" applyFill="1" applyAlignment="1">
      <alignment wrapText="1"/>
    </xf>
    <xf numFmtId="0" fontId="86" fillId="0" borderId="0" xfId="0" applyFont="1"/>
    <xf numFmtId="0" fontId="39" fillId="5" borderId="0" xfId="0" applyFont="1" applyFill="1"/>
    <xf numFmtId="0" fontId="39" fillId="5" borderId="0" xfId="0" applyFont="1" applyFill="1" applyAlignment="1">
      <alignment vertical="top"/>
    </xf>
    <xf numFmtId="0" fontId="85" fillId="65" borderId="14" xfId="0" applyFont="1" applyFill="1" applyBorder="1" applyAlignment="1">
      <alignment horizontal="center" vertical="top"/>
    </xf>
    <xf numFmtId="0" fontId="119" fillId="5" borderId="0" xfId="0" applyFont="1" applyFill="1" applyAlignment="1">
      <alignment horizontal="center" vertical="top"/>
    </xf>
    <xf numFmtId="0" fontId="85" fillId="65" borderId="9" xfId="0" applyFont="1" applyFill="1" applyBorder="1" applyAlignment="1">
      <alignment horizontal="center" vertical="top" wrapText="1"/>
    </xf>
    <xf numFmtId="0" fontId="85" fillId="65" borderId="9" xfId="0" applyFont="1" applyFill="1" applyBorder="1" applyAlignment="1">
      <alignment horizontal="center" vertical="top"/>
    </xf>
    <xf numFmtId="0" fontId="85" fillId="5" borderId="0" xfId="0" applyFont="1" applyFill="1" applyAlignment="1">
      <alignment horizontal="center" vertical="top" wrapText="1"/>
    </xf>
    <xf numFmtId="0" fontId="85" fillId="5" borderId="0" xfId="0" applyFont="1" applyFill="1" applyAlignment="1">
      <alignment horizontal="center" vertical="top"/>
    </xf>
    <xf numFmtId="0" fontId="26" fillId="66" borderId="5" xfId="0" applyFont="1" applyFill="1" applyBorder="1" applyAlignment="1">
      <alignment horizontal="left" vertical="top" wrapText="1"/>
    </xf>
    <xf numFmtId="166" fontId="40" fillId="5" borderId="5" xfId="2" applyNumberFormat="1" applyFont="1" applyFill="1" applyBorder="1" applyAlignment="1" applyProtection="1">
      <alignment vertical="top"/>
    </xf>
    <xf numFmtId="0" fontId="93" fillId="0" borderId="0" xfId="0" applyFont="1"/>
    <xf numFmtId="0" fontId="84" fillId="66" borderId="5" xfId="0" applyFont="1" applyFill="1" applyBorder="1" applyAlignment="1">
      <alignment horizontal="left" vertical="top" wrapText="1"/>
    </xf>
    <xf numFmtId="165" fontId="84" fillId="5" borderId="0" xfId="2" applyNumberFormat="1" applyFont="1" applyFill="1" applyBorder="1" applyProtection="1"/>
    <xf numFmtId="0" fontId="40" fillId="66" borderId="5" xfId="0" applyFont="1" applyFill="1" applyBorder="1" applyAlignment="1">
      <alignment horizontal="left" vertical="top" wrapText="1"/>
    </xf>
    <xf numFmtId="0" fontId="2" fillId="66" borderId="5" xfId="0" applyFont="1" applyFill="1" applyBorder="1" applyAlignment="1">
      <alignment horizontal="left" vertical="top" wrapText="1"/>
    </xf>
    <xf numFmtId="170" fontId="85" fillId="65" borderId="14" xfId="1" applyNumberFormat="1" applyFont="1" applyFill="1" applyBorder="1" applyAlignment="1" applyProtection="1">
      <alignment vertical="center"/>
    </xf>
    <xf numFmtId="9" fontId="85" fillId="5" borderId="0" xfId="2" applyFont="1" applyFill="1" applyBorder="1" applyAlignment="1" applyProtection="1">
      <alignment vertical="center"/>
    </xf>
    <xf numFmtId="10" fontId="85" fillId="65" borderId="14" xfId="1" applyNumberFormat="1" applyFont="1" applyFill="1" applyBorder="1" applyProtection="1"/>
    <xf numFmtId="166" fontId="85" fillId="65" borderId="14" xfId="2" applyNumberFormat="1" applyFont="1" applyFill="1" applyBorder="1" applyProtection="1"/>
    <xf numFmtId="165" fontId="85" fillId="65" borderId="10" xfId="2" applyNumberFormat="1" applyFont="1" applyFill="1" applyBorder="1" applyAlignment="1" applyProtection="1">
      <alignment horizontal="left" vertical="top" wrapText="1"/>
    </xf>
    <xf numFmtId="194" fontId="88" fillId="5" borderId="0" xfId="30" applyNumberFormat="1" applyFont="1" applyFill="1" applyBorder="1" applyAlignment="1" applyProtection="1">
      <alignment horizontal="center" vertical="top"/>
    </xf>
    <xf numFmtId="0" fontId="23" fillId="5" borderId="0" xfId="0" applyFont="1" applyFill="1"/>
    <xf numFmtId="0" fontId="85" fillId="65" borderId="16" xfId="0" applyFont="1" applyFill="1" applyBorder="1" applyAlignment="1">
      <alignment horizontal="center" vertical="center" wrapText="1"/>
    </xf>
    <xf numFmtId="0" fontId="85" fillId="65" borderId="15" xfId="0" applyFont="1" applyFill="1" applyBorder="1" applyAlignment="1">
      <alignment horizontal="center" vertical="center"/>
    </xf>
    <xf numFmtId="0" fontId="85" fillId="65" borderId="17" xfId="0" applyFont="1" applyFill="1" applyBorder="1" applyAlignment="1">
      <alignment horizontal="center" vertical="center"/>
    </xf>
    <xf numFmtId="0" fontId="119" fillId="5" borderId="0" xfId="0" applyFont="1" applyFill="1" applyAlignment="1">
      <alignment horizontal="center" vertical="center"/>
    </xf>
    <xf numFmtId="194" fontId="88" fillId="66" borderId="16" xfId="30" applyNumberFormat="1" applyFont="1" applyFill="1" applyBorder="1" applyAlignment="1" applyProtection="1">
      <alignment vertical="center"/>
    </xf>
    <xf numFmtId="170" fontId="84" fillId="5" borderId="15" xfId="1" applyNumberFormat="1" applyFont="1" applyFill="1" applyBorder="1" applyAlignment="1" applyProtection="1">
      <alignment vertical="center"/>
    </xf>
    <xf numFmtId="0" fontId="86" fillId="5" borderId="17" xfId="0" applyFont="1" applyFill="1" applyBorder="1"/>
    <xf numFmtId="10" fontId="0" fillId="5" borderId="0" xfId="1" applyNumberFormat="1" applyFont="1" applyFill="1" applyProtection="1"/>
    <xf numFmtId="0" fontId="85" fillId="65" borderId="16" xfId="0" applyFont="1" applyFill="1" applyBorder="1" applyAlignment="1">
      <alignment vertical="center"/>
    </xf>
    <xf numFmtId="170" fontId="85" fillId="65" borderId="15" xfId="1" applyNumberFormat="1" applyFont="1" applyFill="1" applyBorder="1" applyAlignment="1" applyProtection="1">
      <alignment horizontal="center" vertical="center"/>
    </xf>
    <xf numFmtId="43" fontId="85" fillId="65" borderId="17" xfId="1" applyFont="1" applyFill="1" applyBorder="1" applyAlignment="1" applyProtection="1">
      <alignment horizontal="center" vertical="top"/>
    </xf>
    <xf numFmtId="194" fontId="88" fillId="66" borderId="16" xfId="30" applyNumberFormat="1" applyFont="1" applyFill="1" applyBorder="1" applyAlignment="1" applyProtection="1">
      <alignment horizontal="left" vertical="center"/>
    </xf>
    <xf numFmtId="170" fontId="23" fillId="5" borderId="15" xfId="1" applyNumberFormat="1" applyFont="1" applyFill="1" applyBorder="1" applyAlignment="1" applyProtection="1">
      <alignment vertical="center"/>
    </xf>
    <xf numFmtId="0" fontId="88" fillId="66" borderId="16" xfId="0" applyFont="1" applyFill="1" applyBorder="1" applyAlignment="1">
      <alignment horizontal="left" vertical="center"/>
    </xf>
    <xf numFmtId="170" fontId="86" fillId="66" borderId="15" xfId="1" applyNumberFormat="1" applyFont="1" applyFill="1" applyBorder="1" applyAlignment="1" applyProtection="1">
      <alignment vertical="center"/>
    </xf>
    <xf numFmtId="43" fontId="86" fillId="66" borderId="17" xfId="0" applyNumberFormat="1" applyFont="1" applyFill="1" applyBorder="1" applyAlignment="1">
      <alignment vertical="top"/>
    </xf>
    <xf numFmtId="0" fontId="23" fillId="0" borderId="0" xfId="0" applyFont="1"/>
    <xf numFmtId="0" fontId="170" fillId="5" borderId="0" xfId="0" applyFont="1" applyFill="1"/>
    <xf numFmtId="0" fontId="41" fillId="5" borderId="0" xfId="0" applyFont="1" applyFill="1"/>
    <xf numFmtId="0" fontId="41" fillId="5" borderId="0" xfId="0" applyFont="1" applyFill="1" applyAlignment="1">
      <alignment horizontal="right" vertical="top"/>
    </xf>
    <xf numFmtId="0" fontId="85" fillId="65" borderId="9" xfId="0" applyFont="1" applyFill="1" applyBorder="1" applyAlignment="1">
      <alignment vertical="top"/>
    </xf>
    <xf numFmtId="199" fontId="85" fillId="65" borderId="11" xfId="33" applyNumberFormat="1" applyFont="1" applyFill="1" applyBorder="1" applyAlignment="1">
      <alignment vertical="top"/>
    </xf>
    <xf numFmtId="199" fontId="85" fillId="65" borderId="12" xfId="33" applyNumberFormat="1" applyFont="1" applyFill="1" applyBorder="1" applyAlignment="1">
      <alignment vertical="top"/>
    </xf>
    <xf numFmtId="49" fontId="88" fillId="66" borderId="5" xfId="0" applyNumberFormat="1" applyFont="1" applyFill="1" applyBorder="1" applyAlignment="1">
      <alignment vertical="top" wrapText="1"/>
    </xf>
    <xf numFmtId="170" fontId="41" fillId="5" borderId="0" xfId="1" applyNumberFormat="1" applyFont="1" applyFill="1" applyBorder="1" applyAlignment="1" applyProtection="1">
      <alignment vertical="top"/>
    </xf>
    <xf numFmtId="170" fontId="41" fillId="5" borderId="6" xfId="1" applyNumberFormat="1" applyFont="1" applyFill="1" applyBorder="1" applyAlignment="1" applyProtection="1">
      <alignment vertical="top"/>
    </xf>
    <xf numFmtId="49" fontId="86" fillId="66" borderId="10" xfId="1" applyNumberFormat="1" applyFont="1" applyFill="1" applyBorder="1" applyAlignment="1" applyProtection="1">
      <alignment vertical="top"/>
    </xf>
    <xf numFmtId="170" fontId="84" fillId="5" borderId="2" xfId="1" applyNumberFormat="1" applyFont="1" applyFill="1" applyBorder="1" applyAlignment="1" applyProtection="1">
      <alignment vertical="top"/>
    </xf>
    <xf numFmtId="170" fontId="84" fillId="5" borderId="4" xfId="1" applyNumberFormat="1" applyFont="1" applyFill="1" applyBorder="1" applyAlignment="1" applyProtection="1">
      <alignment vertical="top"/>
    </xf>
    <xf numFmtId="0" fontId="41" fillId="5" borderId="0" xfId="0" applyFont="1" applyFill="1" applyAlignment="1">
      <alignment vertical="top"/>
    </xf>
    <xf numFmtId="0" fontId="85" fillId="65" borderId="16" xfId="0" applyFont="1" applyFill="1" applyBorder="1" applyAlignment="1">
      <alignment horizontal="center"/>
    </xf>
    <xf numFmtId="0" fontId="34" fillId="66" borderId="16" xfId="0" applyFont="1" applyFill="1" applyBorder="1"/>
    <xf numFmtId="170" fontId="84" fillId="5" borderId="15" xfId="1" applyNumberFormat="1" applyFont="1" applyFill="1" applyBorder="1" applyAlignment="1" applyProtection="1">
      <alignment horizontal="right"/>
    </xf>
    <xf numFmtId="170" fontId="84" fillId="5" borderId="17" xfId="1" applyNumberFormat="1" applyFont="1" applyFill="1" applyBorder="1" applyAlignment="1" applyProtection="1">
      <alignment horizontal="right"/>
    </xf>
    <xf numFmtId="0" fontId="85" fillId="65" borderId="16" xfId="0" applyFont="1" applyFill="1" applyBorder="1" applyAlignment="1">
      <alignment vertical="top" wrapText="1"/>
    </xf>
    <xf numFmtId="166" fontId="85" fillId="65" borderId="15" xfId="2" applyNumberFormat="1" applyFont="1" applyFill="1" applyBorder="1" applyAlignment="1" applyProtection="1">
      <alignment horizontal="right" vertical="top"/>
    </xf>
    <xf numFmtId="166" fontId="85" fillId="65" borderId="17" xfId="2" applyNumberFormat="1" applyFont="1" applyFill="1" applyBorder="1" applyAlignment="1" applyProtection="1">
      <alignment horizontal="right" vertical="top"/>
    </xf>
    <xf numFmtId="0" fontId="165" fillId="5" borderId="0" xfId="0" applyFont="1" applyFill="1"/>
    <xf numFmtId="0" fontId="50" fillId="5" borderId="0" xfId="0" applyFont="1" applyFill="1"/>
    <xf numFmtId="0" fontId="40" fillId="5" borderId="0" xfId="0" applyFont="1" applyFill="1"/>
    <xf numFmtId="0" fontId="158" fillId="5" borderId="0" xfId="0" applyFont="1" applyFill="1"/>
    <xf numFmtId="0" fontId="164" fillId="5" borderId="0" xfId="0" applyFont="1" applyFill="1"/>
    <xf numFmtId="0" fontId="17" fillId="0" borderId="0" xfId="0" applyFont="1"/>
    <xf numFmtId="0" fontId="50" fillId="0" borderId="0" xfId="0" applyFont="1"/>
    <xf numFmtId="0" fontId="151" fillId="5" borderId="0" xfId="0" applyFont="1" applyFill="1"/>
    <xf numFmtId="0" fontId="194" fillId="5" borderId="0" xfId="0" applyFont="1" applyFill="1"/>
    <xf numFmtId="0" fontId="85" fillId="65" borderId="13" xfId="0" applyFont="1" applyFill="1" applyBorder="1"/>
    <xf numFmtId="199" fontId="85" fillId="65" borderId="9" xfId="0" applyNumberFormat="1" applyFont="1" applyFill="1" applyBorder="1" applyAlignment="1">
      <alignment horizontal="center"/>
    </xf>
    <xf numFmtId="199" fontId="85" fillId="65" borderId="12" xfId="0" applyNumberFormat="1" applyFont="1" applyFill="1" applyBorder="1" applyAlignment="1">
      <alignment horizontal="center"/>
    </xf>
    <xf numFmtId="193" fontId="84" fillId="66" borderId="13" xfId="1579" applyFont="1" applyFill="1" applyBorder="1" applyAlignment="1">
      <alignment horizontal="left" vertical="top"/>
    </xf>
    <xf numFmtId="170" fontId="84" fillId="5" borderId="9" xfId="1" applyNumberFormat="1" applyFont="1" applyFill="1" applyBorder="1" applyAlignment="1" applyProtection="1">
      <alignment horizontal="right"/>
    </xf>
    <xf numFmtId="170" fontId="84" fillId="5" borderId="12" xfId="1" applyNumberFormat="1" applyFont="1" applyFill="1" applyBorder="1" applyAlignment="1" applyProtection="1">
      <alignment horizontal="right"/>
    </xf>
    <xf numFmtId="193" fontId="84" fillId="66" borderId="1" xfId="1579" applyFont="1" applyFill="1" applyBorder="1" applyAlignment="1">
      <alignment horizontal="left" vertical="top"/>
    </xf>
    <xf numFmtId="170" fontId="84" fillId="5" borderId="5" xfId="1" applyNumberFormat="1" applyFont="1" applyFill="1" applyBorder="1" applyAlignment="1" applyProtection="1">
      <alignment horizontal="right"/>
    </xf>
    <xf numFmtId="170" fontId="84" fillId="5" borderId="6" xfId="1" applyNumberFormat="1" applyFont="1" applyFill="1" applyBorder="1" applyAlignment="1" applyProtection="1">
      <alignment horizontal="right"/>
    </xf>
    <xf numFmtId="0" fontId="84" fillId="66" borderId="1" xfId="0" applyFont="1" applyFill="1" applyBorder="1" applyAlignment="1">
      <alignment wrapText="1"/>
    </xf>
    <xf numFmtId="170" fontId="88" fillId="5" borderId="5" xfId="1" applyNumberFormat="1" applyFont="1" applyFill="1" applyBorder="1" applyAlignment="1" applyProtection="1">
      <alignment horizontal="right"/>
    </xf>
    <xf numFmtId="170" fontId="88" fillId="5" borderId="6" xfId="1" applyNumberFormat="1" applyFont="1" applyFill="1" applyBorder="1" applyAlignment="1" applyProtection="1">
      <alignment horizontal="right"/>
    </xf>
    <xf numFmtId="193" fontId="84" fillId="66" borderId="1" xfId="1579" applyFont="1" applyFill="1" applyBorder="1" applyAlignment="1">
      <alignment horizontal="left" vertical="center" wrapText="1"/>
    </xf>
    <xf numFmtId="166" fontId="84" fillId="5" borderId="5" xfId="2" applyNumberFormat="1" applyFont="1" applyFill="1" applyBorder="1" applyAlignment="1" applyProtection="1">
      <alignment horizontal="right" vertical="center"/>
    </xf>
    <xf numFmtId="166" fontId="84" fillId="5" borderId="6" xfId="2" applyNumberFormat="1" applyFont="1" applyFill="1" applyBorder="1" applyAlignment="1" applyProtection="1">
      <alignment horizontal="right" vertical="center"/>
    </xf>
    <xf numFmtId="193" fontId="84" fillId="66" borderId="3" xfId="1579" applyFont="1" applyFill="1" applyBorder="1" applyAlignment="1">
      <alignment vertical="center" wrapText="1"/>
    </xf>
    <xf numFmtId="166" fontId="84" fillId="5" borderId="10" xfId="2" applyNumberFormat="1" applyFont="1" applyFill="1" applyBorder="1" applyAlignment="1" applyProtection="1">
      <alignment horizontal="right" vertical="center"/>
    </xf>
    <xf numFmtId="166" fontId="84" fillId="5" borderId="4" xfId="2" applyNumberFormat="1" applyFont="1" applyFill="1" applyBorder="1" applyAlignment="1" applyProtection="1">
      <alignment horizontal="right" vertical="center"/>
    </xf>
    <xf numFmtId="0" fontId="28" fillId="5" borderId="0" xfId="0" applyFont="1" applyFill="1"/>
    <xf numFmtId="0" fontId="85" fillId="65" borderId="14" xfId="0" applyFont="1" applyFill="1" applyBorder="1" applyAlignment="1">
      <alignment horizontal="center" vertical="center"/>
    </xf>
    <xf numFmtId="0" fontId="31" fillId="66" borderId="9" xfId="0" applyFont="1" applyFill="1" applyBorder="1" applyAlignment="1">
      <alignment wrapText="1"/>
    </xf>
    <xf numFmtId="170" fontId="31" fillId="5" borderId="9" xfId="1" applyNumberFormat="1" applyFont="1" applyFill="1" applyBorder="1" applyProtection="1"/>
    <xf numFmtId="165" fontId="120" fillId="5" borderId="0" xfId="2" applyNumberFormat="1" applyFont="1" applyFill="1" applyProtection="1"/>
    <xf numFmtId="0" fontId="97" fillId="66" borderId="5" xfId="0" applyFont="1" applyFill="1" applyBorder="1" applyAlignment="1">
      <alignment vertical="center"/>
    </xf>
    <xf numFmtId="0" fontId="31" fillId="66" borderId="5" xfId="0" applyFont="1" applyFill="1" applyBorder="1" applyAlignment="1">
      <alignment wrapText="1"/>
    </xf>
    <xf numFmtId="170" fontId="31" fillId="5" borderId="5" xfId="1" applyNumberFormat="1" applyFont="1" applyFill="1" applyBorder="1" applyProtection="1"/>
    <xf numFmtId="0" fontId="31" fillId="66" borderId="5" xfId="0" applyFont="1" applyFill="1" applyBorder="1" applyAlignment="1">
      <alignment vertical="top" wrapText="1"/>
    </xf>
    <xf numFmtId="0" fontId="85" fillId="65" borderId="10" xfId="0" applyFont="1" applyFill="1" applyBorder="1" applyAlignment="1">
      <alignment vertical="center"/>
    </xf>
    <xf numFmtId="166" fontId="85" fillId="65" borderId="10" xfId="0" applyNumberFormat="1" applyFont="1" applyFill="1" applyBorder="1" applyAlignment="1">
      <alignment vertical="center"/>
    </xf>
    <xf numFmtId="0" fontId="31" fillId="66" borderId="10" xfId="0" applyFont="1" applyFill="1" applyBorder="1" applyAlignment="1">
      <alignment wrapText="1"/>
    </xf>
    <xf numFmtId="170" fontId="31" fillId="5" borderId="10" xfId="1" applyNumberFormat="1" applyFont="1" applyFill="1" applyBorder="1" applyProtection="1"/>
    <xf numFmtId="0" fontId="85" fillId="65" borderId="10" xfId="0" applyFont="1" applyFill="1" applyBorder="1" applyAlignment="1">
      <alignment vertical="top" wrapText="1"/>
    </xf>
    <xf numFmtId="165" fontId="0" fillId="5" borderId="0" xfId="2" applyNumberFormat="1" applyFont="1" applyFill="1" applyAlignment="1" applyProtection="1">
      <alignment vertical="top"/>
    </xf>
    <xf numFmtId="165" fontId="77" fillId="5" borderId="0" xfId="2" applyNumberFormat="1" applyFont="1" applyFill="1" applyProtection="1"/>
    <xf numFmtId="0" fontId="86" fillId="5" borderId="0" xfId="0" applyFont="1" applyFill="1" applyAlignment="1">
      <alignment horizontal="center"/>
    </xf>
    <xf numFmtId="0" fontId="20" fillId="5" borderId="0" xfId="0" applyFont="1" applyFill="1"/>
    <xf numFmtId="0" fontId="148" fillId="5" borderId="0" xfId="0" applyFont="1" applyFill="1"/>
    <xf numFmtId="0" fontId="178" fillId="5" borderId="0" xfId="0" applyFont="1" applyFill="1"/>
    <xf numFmtId="0" fontId="77" fillId="5" borderId="0" xfId="0" applyFont="1" applyFill="1" applyAlignment="1">
      <alignment horizontal="justify" vertical="center"/>
    </xf>
    <xf numFmtId="0" fontId="88" fillId="5" borderId="0" xfId="0" applyFont="1" applyFill="1" applyAlignment="1">
      <alignment horizontal="left" vertical="center"/>
    </xf>
    <xf numFmtId="0" fontId="88" fillId="5" borderId="0" xfId="0" applyFont="1" applyFill="1" applyAlignment="1">
      <alignment horizontal="center" vertical="center"/>
    </xf>
    <xf numFmtId="0" fontId="85" fillId="65" borderId="9" xfId="0" applyFont="1" applyFill="1" applyBorder="1" applyAlignment="1">
      <alignment horizontal="center" vertical="center" wrapText="1"/>
    </xf>
    <xf numFmtId="0" fontId="93" fillId="5" borderId="0" xfId="0" applyFont="1" applyFill="1" applyAlignment="1">
      <alignment horizontal="center" vertical="center" wrapText="1"/>
    </xf>
    <xf numFmtId="0" fontId="24" fillId="5" borderId="0" xfId="0" applyFont="1" applyFill="1"/>
    <xf numFmtId="0" fontId="86" fillId="66" borderId="5" xfId="0" applyFont="1" applyFill="1" applyBorder="1" applyAlignment="1">
      <alignment vertical="top"/>
    </xf>
    <xf numFmtId="166" fontId="84" fillId="5" borderId="5" xfId="1" applyNumberFormat="1" applyFont="1" applyFill="1" applyBorder="1" applyAlignment="1" applyProtection="1">
      <alignment horizontal="right" vertical="top"/>
    </xf>
    <xf numFmtId="194" fontId="84" fillId="66" borderId="13" xfId="1" applyNumberFormat="1" applyFont="1" applyFill="1" applyBorder="1" applyProtection="1"/>
    <xf numFmtId="170" fontId="84" fillId="5" borderId="9" xfId="1" applyNumberFormat="1" applyFont="1" applyFill="1" applyBorder="1" applyProtection="1"/>
    <xf numFmtId="194" fontId="94" fillId="5" borderId="0" xfId="1" applyNumberFormat="1" applyFont="1" applyFill="1" applyBorder="1" applyProtection="1"/>
    <xf numFmtId="0" fontId="88" fillId="66" borderId="5" xfId="0" applyFont="1" applyFill="1" applyBorder="1" applyAlignment="1">
      <alignment vertical="top"/>
    </xf>
    <xf numFmtId="194" fontId="84" fillId="66" borderId="1" xfId="1" applyNumberFormat="1" applyFont="1" applyFill="1" applyBorder="1" applyProtection="1"/>
    <xf numFmtId="170" fontId="85" fillId="65" borderId="10" xfId="2" applyNumberFormat="1" applyFont="1" applyFill="1" applyBorder="1" applyAlignment="1" applyProtection="1">
      <alignment horizontal="right" vertical="top"/>
    </xf>
    <xf numFmtId="166" fontId="85" fillId="65" borderId="10" xfId="2" applyNumberFormat="1" applyFont="1" applyFill="1" applyBorder="1" applyAlignment="1" applyProtection="1">
      <alignment horizontal="right" vertical="top"/>
    </xf>
    <xf numFmtId="198" fontId="0" fillId="5" borderId="11" xfId="0" applyNumberFormat="1" applyFill="1" applyBorder="1"/>
    <xf numFmtId="194" fontId="84" fillId="66" borderId="0" xfId="1" applyNumberFormat="1" applyFont="1" applyFill="1" applyBorder="1" applyProtection="1"/>
    <xf numFmtId="198" fontId="0" fillId="5" borderId="0" xfId="0" applyNumberFormat="1" applyFill="1"/>
    <xf numFmtId="170" fontId="84" fillId="5" borderId="10" xfId="1" applyNumberFormat="1" applyFont="1" applyFill="1" applyBorder="1" applyProtection="1"/>
    <xf numFmtId="194" fontId="85" fillId="65" borderId="5" xfId="1" applyNumberFormat="1" applyFont="1" applyFill="1" applyBorder="1" applyAlignment="1" applyProtection="1">
      <alignment horizontal="center"/>
    </xf>
    <xf numFmtId="194" fontId="93" fillId="5" borderId="0" xfId="1" applyNumberFormat="1" applyFont="1" applyFill="1" applyBorder="1" applyAlignment="1" applyProtection="1">
      <alignment horizontal="center"/>
    </xf>
    <xf numFmtId="194" fontId="84" fillId="66" borderId="5" xfId="1" applyNumberFormat="1" applyFont="1" applyFill="1" applyBorder="1" applyProtection="1"/>
    <xf numFmtId="166" fontId="94" fillId="5" borderId="0" xfId="2" applyNumberFormat="1" applyFont="1" applyFill="1" applyBorder="1" applyProtection="1"/>
    <xf numFmtId="194" fontId="84" fillId="66" borderId="10" xfId="1" applyNumberFormat="1" applyFont="1" applyFill="1" applyBorder="1" applyProtection="1"/>
    <xf numFmtId="166" fontId="84" fillId="5" borderId="10" xfId="2" applyNumberFormat="1" applyFont="1" applyFill="1" applyBorder="1" applyProtection="1"/>
    <xf numFmtId="0" fontId="184" fillId="5" borderId="0" xfId="0" applyFont="1" applyFill="1"/>
    <xf numFmtId="0" fontId="183" fillId="5" borderId="0" xfId="0" applyFont="1" applyFill="1"/>
    <xf numFmtId="0" fontId="176" fillId="5" borderId="0" xfId="0" applyFont="1" applyFill="1"/>
    <xf numFmtId="0" fontId="79" fillId="5" borderId="0" xfId="0" applyFont="1" applyFill="1"/>
    <xf numFmtId="0" fontId="49" fillId="5" borderId="0" xfId="0" applyFont="1" applyFill="1"/>
    <xf numFmtId="0" fontId="85" fillId="65" borderId="13" xfId="0" applyFont="1" applyFill="1" applyBorder="1" applyAlignment="1">
      <alignment horizontal="center" vertical="center"/>
    </xf>
    <xf numFmtId="0" fontId="85" fillId="65" borderId="12" xfId="0" applyFont="1" applyFill="1" applyBorder="1" applyAlignment="1">
      <alignment horizontal="center" vertical="center"/>
    </xf>
    <xf numFmtId="0" fontId="49" fillId="66" borderId="13" xfId="0" applyFont="1" applyFill="1" applyBorder="1" applyAlignment="1">
      <alignment vertical="top" wrapText="1"/>
    </xf>
    <xf numFmtId="170" fontId="49" fillId="5" borderId="9" xfId="1" applyNumberFormat="1" applyFont="1" applyFill="1" applyBorder="1" applyAlignment="1" applyProtection="1">
      <alignment vertical="top"/>
    </xf>
    <xf numFmtId="0" fontId="84" fillId="66" borderId="13" xfId="0" applyFont="1" applyFill="1" applyBorder="1" applyAlignment="1">
      <alignment horizontal="left"/>
    </xf>
    <xf numFmtId="0" fontId="49" fillId="66" borderId="1" xfId="0" applyFont="1" applyFill="1" applyBorder="1" applyAlignment="1">
      <alignment vertical="top" wrapText="1"/>
    </xf>
    <xf numFmtId="170" fontId="49" fillId="5" borderId="5" xfId="1" applyNumberFormat="1" applyFont="1" applyFill="1" applyBorder="1" applyAlignment="1" applyProtection="1">
      <alignment vertical="top"/>
    </xf>
    <xf numFmtId="0" fontId="84" fillId="66" borderId="3" xfId="0" applyFont="1" applyFill="1" applyBorder="1" applyAlignment="1">
      <alignment horizontal="left"/>
    </xf>
    <xf numFmtId="170" fontId="84" fillId="5" borderId="10" xfId="1" applyNumberFormat="1" applyFont="1" applyFill="1" applyBorder="1" applyAlignment="1" applyProtection="1">
      <alignment horizontal="right"/>
    </xf>
    <xf numFmtId="0" fontId="39" fillId="66" borderId="1" xfId="0" applyFont="1" applyFill="1" applyBorder="1" applyAlignment="1">
      <alignment vertical="top"/>
    </xf>
    <xf numFmtId="170" fontId="85" fillId="65" borderId="10" xfId="1" applyNumberFormat="1" applyFont="1" applyFill="1" applyBorder="1" applyAlignment="1" applyProtection="1">
      <alignment horizontal="right"/>
    </xf>
    <xf numFmtId="0" fontId="39" fillId="66" borderId="1" xfId="0" applyFont="1" applyFill="1" applyBorder="1" applyAlignment="1">
      <alignment wrapText="1"/>
    </xf>
    <xf numFmtId="170" fontId="49" fillId="5" borderId="10" xfId="1" applyNumberFormat="1" applyFont="1" applyFill="1" applyBorder="1" applyAlignment="1" applyProtection="1">
      <alignment vertical="top"/>
    </xf>
    <xf numFmtId="0" fontId="85" fillId="65" borderId="1" xfId="0" applyFont="1" applyFill="1" applyBorder="1" applyAlignment="1">
      <alignment vertical="top" wrapText="1"/>
    </xf>
    <xf numFmtId="166" fontId="85" fillId="65" borderId="5" xfId="2" applyNumberFormat="1" applyFont="1" applyFill="1" applyBorder="1" applyAlignment="1" applyProtection="1">
      <alignment vertical="top"/>
    </xf>
    <xf numFmtId="166" fontId="85" fillId="65" borderId="6" xfId="2" applyNumberFormat="1" applyFont="1" applyFill="1" applyBorder="1" applyAlignment="1" applyProtection="1">
      <alignment vertical="top"/>
    </xf>
    <xf numFmtId="0" fontId="2" fillId="66" borderId="1" xfId="0" applyFont="1" applyFill="1" applyBorder="1" applyAlignment="1">
      <alignment vertical="top" wrapText="1"/>
    </xf>
    <xf numFmtId="166" fontId="26" fillId="5" borderId="5" xfId="2" applyNumberFormat="1" applyFont="1" applyFill="1" applyBorder="1" applyAlignment="1" applyProtection="1">
      <alignment vertical="top"/>
    </xf>
    <xf numFmtId="166" fontId="26" fillId="5" borderId="6" xfId="2" applyNumberFormat="1" applyFont="1" applyFill="1" applyBorder="1" applyAlignment="1" applyProtection="1">
      <alignment vertical="top"/>
    </xf>
    <xf numFmtId="0" fontId="85" fillId="5" borderId="0" xfId="0" applyFont="1" applyFill="1" applyAlignment="1">
      <alignment horizontal="left"/>
    </xf>
    <xf numFmtId="0" fontId="85" fillId="5" borderId="0" xfId="0" applyFont="1" applyFill="1" applyAlignment="1">
      <alignment horizontal="center"/>
    </xf>
    <xf numFmtId="0" fontId="26" fillId="66" borderId="3" xfId="0" applyFont="1" applyFill="1" applyBorder="1" applyAlignment="1">
      <alignment vertical="top" wrapText="1"/>
    </xf>
    <xf numFmtId="166" fontId="26" fillId="5" borderId="10" xfId="2" applyNumberFormat="1" applyFont="1" applyFill="1" applyBorder="1" applyAlignment="1" applyProtection="1">
      <alignment vertical="top"/>
    </xf>
    <xf numFmtId="166" fontId="26" fillId="5" borderId="4" xfId="2" applyNumberFormat="1" applyFont="1" applyFill="1" applyBorder="1" applyAlignment="1" applyProtection="1">
      <alignment vertical="top"/>
    </xf>
    <xf numFmtId="0" fontId="84" fillId="5" borderId="0" xfId="0" applyFont="1" applyFill="1" applyAlignment="1">
      <alignment horizontal="left"/>
    </xf>
    <xf numFmtId="170" fontId="84" fillId="5" borderId="0" xfId="1" applyNumberFormat="1" applyFont="1" applyFill="1" applyBorder="1" applyAlignment="1" applyProtection="1">
      <alignment horizontal="right"/>
    </xf>
    <xf numFmtId="0" fontId="85" fillId="5" borderId="0" xfId="0" applyFont="1" applyFill="1" applyAlignment="1">
      <alignment wrapText="1"/>
    </xf>
    <xf numFmtId="170" fontId="85" fillId="5" borderId="0" xfId="1" applyNumberFormat="1" applyFont="1" applyFill="1" applyBorder="1" applyAlignment="1" applyProtection="1">
      <alignment horizontal="right"/>
    </xf>
    <xf numFmtId="0" fontId="75" fillId="5" borderId="0" xfId="6" applyFont="1" applyFill="1" applyProtection="1"/>
    <xf numFmtId="0" fontId="86" fillId="5" borderId="0" xfId="0" applyFont="1" applyFill="1" applyAlignment="1">
      <alignment horizontal="left" vertical="center"/>
    </xf>
    <xf numFmtId="0" fontId="44" fillId="5" borderId="0" xfId="0" applyFont="1" applyFill="1"/>
    <xf numFmtId="166" fontId="44" fillId="5" borderId="0" xfId="0" applyNumberFormat="1" applyFont="1" applyFill="1"/>
    <xf numFmtId="174" fontId="44" fillId="5" borderId="0" xfId="0" applyNumberFormat="1" applyFont="1" applyFill="1"/>
    <xf numFmtId="2" fontId="44" fillId="5" borderId="0" xfId="0" applyNumberFormat="1" applyFont="1" applyFill="1"/>
    <xf numFmtId="170" fontId="0" fillId="5" borderId="0" xfId="0" applyNumberFormat="1" applyFill="1"/>
    <xf numFmtId="0" fontId="86" fillId="5" borderId="0" xfId="0" applyFont="1" applyFill="1" applyAlignment="1">
      <alignment vertical="center"/>
    </xf>
    <xf numFmtId="37" fontId="84" fillId="66" borderId="13" xfId="0" applyNumberFormat="1" applyFont="1" applyFill="1" applyBorder="1"/>
    <xf numFmtId="166" fontId="84" fillId="5" borderId="9" xfId="0" applyNumberFormat="1" applyFont="1" applyFill="1" applyBorder="1"/>
    <xf numFmtId="166" fontId="84" fillId="5" borderId="9" xfId="1" applyNumberFormat="1" applyFont="1" applyFill="1" applyBorder="1" applyProtection="1"/>
    <xf numFmtId="37" fontId="84" fillId="66" borderId="1" xfId="0" applyNumberFormat="1" applyFont="1" applyFill="1" applyBorder="1"/>
    <xf numFmtId="166" fontId="84" fillId="5" borderId="5" xfId="0" applyNumberFormat="1" applyFont="1" applyFill="1" applyBorder="1"/>
    <xf numFmtId="166" fontId="84" fillId="5" borderId="5" xfId="1" applyNumberFormat="1" applyFont="1" applyFill="1" applyBorder="1" applyProtection="1"/>
    <xf numFmtId="37" fontId="84" fillId="66" borderId="3" xfId="0" applyNumberFormat="1" applyFont="1" applyFill="1" applyBorder="1"/>
    <xf numFmtId="166" fontId="84" fillId="5" borderId="10" xfId="0" applyNumberFormat="1" applyFont="1" applyFill="1" applyBorder="1"/>
    <xf numFmtId="0" fontId="85" fillId="65" borderId="12" xfId="0" applyFont="1" applyFill="1" applyBorder="1"/>
    <xf numFmtId="0" fontId="40" fillId="66" borderId="1" xfId="0" applyFont="1" applyFill="1" applyBorder="1"/>
    <xf numFmtId="166" fontId="40" fillId="5" borderId="5" xfId="1" applyNumberFormat="1" applyFont="1" applyFill="1" applyBorder="1" applyAlignment="1" applyProtection="1">
      <alignment horizontal="right"/>
    </xf>
    <xf numFmtId="166" fontId="40" fillId="5" borderId="6" xfId="1" applyNumberFormat="1" applyFont="1" applyFill="1" applyBorder="1" applyAlignment="1" applyProtection="1">
      <alignment horizontal="right"/>
    </xf>
    <xf numFmtId="166" fontId="40" fillId="0" borderId="6" xfId="1" applyNumberFormat="1" applyFont="1" applyFill="1" applyBorder="1" applyAlignment="1" applyProtection="1">
      <alignment horizontal="right"/>
    </xf>
    <xf numFmtId="0" fontId="85" fillId="65" borderId="10" xfId="0" applyFont="1" applyFill="1" applyBorder="1" applyAlignment="1">
      <alignment horizontal="left" vertical="center"/>
    </xf>
    <xf numFmtId="166" fontId="85" fillId="65" borderId="10" xfId="2" applyNumberFormat="1" applyFont="1" applyFill="1" applyBorder="1" applyAlignment="1" applyProtection="1">
      <alignment horizontal="right"/>
    </xf>
    <xf numFmtId="166" fontId="85" fillId="65" borderId="4" xfId="2" applyNumberFormat="1" applyFont="1" applyFill="1" applyBorder="1" applyAlignment="1" applyProtection="1">
      <alignment horizontal="right"/>
    </xf>
    <xf numFmtId="170" fontId="40" fillId="5" borderId="5" xfId="1" applyNumberFormat="1" applyFont="1" applyFill="1" applyBorder="1" applyProtection="1"/>
    <xf numFmtId="0" fontId="86" fillId="66" borderId="10" xfId="0" applyFont="1" applyFill="1" applyBorder="1" applyAlignment="1">
      <alignment wrapText="1"/>
    </xf>
    <xf numFmtId="166" fontId="86" fillId="5" borderId="10" xfId="2" applyNumberFormat="1" applyFont="1" applyFill="1" applyBorder="1" applyProtection="1"/>
    <xf numFmtId="201" fontId="40" fillId="5" borderId="0" xfId="1" applyNumberFormat="1" applyFont="1" applyFill="1" applyBorder="1" applyProtection="1"/>
    <xf numFmtId="202" fontId="40" fillId="5" borderId="0" xfId="1" applyNumberFormat="1" applyFont="1" applyFill="1" applyBorder="1" applyProtection="1"/>
    <xf numFmtId="203" fontId="40" fillId="5" borderId="0" xfId="1" applyNumberFormat="1" applyFont="1" applyFill="1" applyBorder="1" applyProtection="1"/>
    <xf numFmtId="43" fontId="44" fillId="5" borderId="0" xfId="1" applyFont="1" applyFill="1" applyProtection="1"/>
    <xf numFmtId="10" fontId="44" fillId="5" borderId="0" xfId="2" applyNumberFormat="1" applyFont="1" applyFill="1" applyProtection="1"/>
    <xf numFmtId="170" fontId="84" fillId="5" borderId="5" xfId="0" applyNumberFormat="1" applyFont="1" applyFill="1" applyBorder="1"/>
    <xf numFmtId="170" fontId="84" fillId="5" borderId="10" xfId="0" applyNumberFormat="1" applyFont="1" applyFill="1" applyBorder="1"/>
    <xf numFmtId="0" fontId="85" fillId="65" borderId="13" xfId="0" applyFont="1" applyFill="1" applyBorder="1" applyAlignment="1">
      <alignment horizontal="left" vertical="top"/>
    </xf>
    <xf numFmtId="0" fontId="85" fillId="65" borderId="14" xfId="0" applyFont="1" applyFill="1" applyBorder="1" applyAlignment="1">
      <alignment horizontal="right"/>
    </xf>
    <xf numFmtId="0" fontId="85" fillId="65" borderId="17" xfId="0" applyFont="1" applyFill="1" applyBorder="1" applyAlignment="1">
      <alignment horizontal="right"/>
    </xf>
    <xf numFmtId="0" fontId="44" fillId="66" borderId="1" xfId="0" applyFont="1" applyFill="1" applyBorder="1"/>
    <xf numFmtId="166" fontId="44" fillId="5" borderId="14" xfId="0" applyNumberFormat="1" applyFont="1" applyFill="1" applyBorder="1"/>
    <xf numFmtId="166" fontId="85" fillId="65" borderId="16" xfId="1" applyNumberFormat="1" applyFont="1" applyFill="1" applyBorder="1" applyAlignment="1" applyProtection="1">
      <alignment horizontal="right"/>
    </xf>
    <xf numFmtId="166" fontId="85" fillId="65" borderId="15" xfId="1" applyNumberFormat="1" applyFont="1" applyFill="1" applyBorder="1" applyAlignment="1" applyProtection="1">
      <alignment horizontal="right"/>
    </xf>
    <xf numFmtId="166" fontId="85" fillId="65" borderId="17" xfId="1" applyNumberFormat="1" applyFont="1" applyFill="1" applyBorder="1" applyAlignment="1" applyProtection="1">
      <alignment horizontal="right"/>
    </xf>
    <xf numFmtId="0" fontId="29" fillId="5" borderId="0" xfId="0" applyFont="1" applyFill="1"/>
    <xf numFmtId="170" fontId="29" fillId="5" borderId="5" xfId="1" applyNumberFormat="1" applyFont="1" applyFill="1" applyBorder="1" applyProtection="1"/>
    <xf numFmtId="0" fontId="29" fillId="5" borderId="6" xfId="2" applyNumberFormat="1" applyFont="1" applyFill="1" applyBorder="1" applyProtection="1"/>
    <xf numFmtId="166" fontId="29" fillId="5" borderId="6" xfId="2" applyNumberFormat="1" applyFont="1" applyFill="1" applyBorder="1" applyProtection="1"/>
    <xf numFmtId="0" fontId="95" fillId="65" borderId="3" xfId="0" applyFont="1" applyFill="1" applyBorder="1"/>
    <xf numFmtId="170" fontId="85" fillId="65" borderId="10" xfId="1" applyNumberFormat="1" applyFont="1" applyFill="1" applyBorder="1" applyProtection="1"/>
    <xf numFmtId="0" fontId="95" fillId="65" borderId="4" xfId="2" applyNumberFormat="1" applyFont="1" applyFill="1" applyBorder="1" applyProtection="1"/>
    <xf numFmtId="0" fontId="77" fillId="0" borderId="0" xfId="0" applyFont="1" applyAlignment="1">
      <alignment vertical="center"/>
    </xf>
    <xf numFmtId="0" fontId="163" fillId="0" borderId="0" xfId="0" applyFont="1"/>
    <xf numFmtId="0" fontId="151" fillId="0" borderId="0" xfId="0" applyFont="1"/>
    <xf numFmtId="0" fontId="179" fillId="65" borderId="14" xfId="0" applyFont="1" applyFill="1" applyBorder="1" applyAlignment="1">
      <alignment horizontal="center"/>
    </xf>
    <xf numFmtId="0" fontId="179" fillId="65" borderId="17" xfId="0" applyFont="1" applyFill="1" applyBorder="1" applyAlignment="1">
      <alignment horizontal="center"/>
    </xf>
    <xf numFmtId="0" fontId="83" fillId="66" borderId="5" xfId="0" applyFont="1" applyFill="1" applyBorder="1" applyAlignment="1">
      <alignment horizontal="center"/>
    </xf>
    <xf numFmtId="194" fontId="83" fillId="0" borderId="6" xfId="1" applyNumberFormat="1" applyFont="1" applyBorder="1" applyProtection="1"/>
    <xf numFmtId="0" fontId="83" fillId="66" borderId="10" xfId="0" applyFont="1" applyFill="1" applyBorder="1" applyAlignment="1">
      <alignment horizontal="center"/>
    </xf>
    <xf numFmtId="194" fontId="83" fillId="0" borderId="4" xfId="1" applyNumberFormat="1" applyFont="1" applyBorder="1" applyProtection="1"/>
    <xf numFmtId="0" fontId="58" fillId="5" borderId="0" xfId="0" applyFont="1" applyFill="1"/>
    <xf numFmtId="0" fontId="85" fillId="65" borderId="14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/>
    </xf>
    <xf numFmtId="0" fontId="97" fillId="66" borderId="1" xfId="0" applyFont="1" applyFill="1" applyBorder="1" applyAlignment="1">
      <alignment horizontal="center" vertical="top" wrapText="1"/>
    </xf>
    <xf numFmtId="43" fontId="13" fillId="5" borderId="5" xfId="1" applyFont="1" applyFill="1" applyBorder="1" applyAlignment="1" applyProtection="1">
      <alignment vertical="top"/>
    </xf>
    <xf numFmtId="194" fontId="13" fillId="5" borderId="5" xfId="1" applyNumberFormat="1" applyFont="1" applyFill="1" applyBorder="1" applyAlignment="1" applyProtection="1">
      <alignment vertical="top"/>
    </xf>
    <xf numFmtId="170" fontId="13" fillId="5" borderId="5" xfId="1" applyNumberFormat="1" applyFont="1" applyFill="1" applyBorder="1" applyAlignment="1" applyProtection="1">
      <alignment vertical="top"/>
    </xf>
    <xf numFmtId="0" fontId="10" fillId="66" borderId="5" xfId="0" applyFont="1" applyFill="1" applyBorder="1" applyAlignment="1">
      <alignment horizontal="center" vertical="top" wrapText="1"/>
    </xf>
    <xf numFmtId="0" fontId="97" fillId="66" borderId="1" xfId="0" applyFont="1" applyFill="1" applyBorder="1" applyAlignment="1">
      <alignment horizontal="center" vertical="top"/>
    </xf>
    <xf numFmtId="43" fontId="13" fillId="5" borderId="0" xfId="1" applyFont="1" applyFill="1" applyBorder="1" applyAlignment="1" applyProtection="1">
      <alignment vertical="top"/>
    </xf>
    <xf numFmtId="0" fontId="85" fillId="65" borderId="14" xfId="0" applyFont="1" applyFill="1" applyBorder="1" applyAlignment="1">
      <alignment vertical="top" wrapText="1"/>
    </xf>
    <xf numFmtId="0" fontId="85" fillId="65" borderId="14" xfId="0" applyFont="1" applyFill="1" applyBorder="1" applyAlignment="1">
      <alignment vertical="top"/>
    </xf>
    <xf numFmtId="194" fontId="85" fillId="65" borderId="14" xfId="1" applyNumberFormat="1" applyFont="1" applyFill="1" applyBorder="1" applyAlignment="1" applyProtection="1">
      <alignment vertical="top"/>
    </xf>
    <xf numFmtId="0" fontId="58" fillId="5" borderId="0" xfId="0" applyFont="1" applyFill="1" applyAlignment="1">
      <alignment vertical="top"/>
    </xf>
    <xf numFmtId="0" fontId="86" fillId="5" borderId="0" xfId="0" applyFont="1" applyFill="1" applyAlignment="1">
      <alignment horizontal="left"/>
    </xf>
    <xf numFmtId="0" fontId="13" fillId="69" borderId="16" xfId="0" applyFont="1" applyFill="1" applyBorder="1"/>
    <xf numFmtId="194" fontId="13" fillId="5" borderId="9" xfId="1" applyNumberFormat="1" applyFont="1" applyFill="1" applyBorder="1" applyProtection="1"/>
    <xf numFmtId="194" fontId="13" fillId="5" borderId="12" xfId="1" applyNumberFormat="1" applyFont="1" applyFill="1" applyBorder="1" applyProtection="1"/>
    <xf numFmtId="0" fontId="10" fillId="69" borderId="16" xfId="0" applyFont="1" applyFill="1" applyBorder="1"/>
    <xf numFmtId="194" fontId="13" fillId="5" borderId="5" xfId="1" applyNumberFormat="1" applyFont="1" applyFill="1" applyBorder="1" applyProtection="1"/>
    <xf numFmtId="194" fontId="13" fillId="5" borderId="6" xfId="1" applyNumberFormat="1" applyFont="1" applyFill="1" applyBorder="1" applyProtection="1"/>
    <xf numFmtId="3" fontId="13" fillId="5" borderId="6" xfId="0" applyNumberFormat="1" applyFont="1" applyFill="1" applyBorder="1"/>
    <xf numFmtId="0" fontId="85" fillId="65" borderId="13" xfId="0" applyFont="1" applyFill="1" applyBorder="1" applyAlignment="1">
      <alignment horizontal="center" vertical="center" wrapText="1"/>
    </xf>
    <xf numFmtId="2" fontId="0" fillId="5" borderId="9" xfId="0" applyNumberFormat="1" applyFill="1" applyBorder="1"/>
    <xf numFmtId="2" fontId="0" fillId="5" borderId="5" xfId="0" applyNumberFormat="1" applyFill="1" applyBorder="1"/>
    <xf numFmtId="2" fontId="0" fillId="5" borderId="10" xfId="0" applyNumberFormat="1" applyFill="1" applyBorder="1"/>
    <xf numFmtId="0" fontId="88" fillId="0" borderId="0" xfId="0" applyFont="1" applyAlignment="1">
      <alignment vertical="top"/>
    </xf>
    <xf numFmtId="0" fontId="85" fillId="65" borderId="15" xfId="0" applyFont="1" applyFill="1" applyBorder="1" applyAlignment="1">
      <alignment horizontal="center"/>
    </xf>
    <xf numFmtId="0" fontId="84" fillId="66" borderId="14" xfId="0" applyFont="1" applyFill="1" applyBorder="1"/>
    <xf numFmtId="0" fontId="88" fillId="66" borderId="14" xfId="0" applyFont="1" applyFill="1" applyBorder="1" applyAlignment="1">
      <alignment horizontal="center"/>
    </xf>
    <xf numFmtId="1" fontId="44" fillId="5" borderId="5" xfId="0" applyNumberFormat="1" applyFont="1" applyFill="1" applyBorder="1" applyAlignment="1">
      <alignment horizontal="center"/>
    </xf>
    <xf numFmtId="0" fontId="84" fillId="66" borderId="3" xfId="0" applyFont="1" applyFill="1" applyBorder="1"/>
    <xf numFmtId="1" fontId="44" fillId="5" borderId="10" xfId="0" applyNumberFormat="1" applyFont="1" applyFill="1" applyBorder="1" applyAlignment="1">
      <alignment horizontal="center"/>
    </xf>
    <xf numFmtId="0" fontId="86" fillId="5" borderId="0" xfId="6" applyFont="1" applyFill="1" applyAlignment="1" applyProtection="1">
      <alignment horizontal="left" vertical="center"/>
    </xf>
    <xf numFmtId="0" fontId="195" fillId="5" borderId="0" xfId="6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86" fillId="5" borderId="13" xfId="0" applyFont="1" applyFill="1" applyBorder="1" applyAlignment="1">
      <alignment horizontal="center"/>
    </xf>
    <xf numFmtId="166" fontId="13" fillId="66" borderId="9" xfId="0" applyNumberFormat="1" applyFont="1" applyFill="1" applyBorder="1" applyAlignment="1">
      <alignment horizontal="center"/>
    </xf>
    <xf numFmtId="0" fontId="13" fillId="66" borderId="9" xfId="0" applyFont="1" applyFill="1" applyBorder="1"/>
    <xf numFmtId="165" fontId="84" fillId="5" borderId="9" xfId="2" applyNumberFormat="1" applyFont="1" applyFill="1" applyBorder="1" applyAlignment="1" applyProtection="1">
      <alignment vertical="top"/>
    </xf>
    <xf numFmtId="172" fontId="12" fillId="66" borderId="14" xfId="1" applyNumberFormat="1" applyFont="1" applyFill="1" applyBorder="1" applyAlignment="1" applyProtection="1">
      <alignment horizontal="center"/>
    </xf>
    <xf numFmtId="166" fontId="12" fillId="66" borderId="14" xfId="2" applyNumberFormat="1" applyFont="1" applyFill="1" applyBorder="1" applyAlignment="1" applyProtection="1">
      <alignment horizontal="right"/>
    </xf>
    <xf numFmtId="0" fontId="87" fillId="5" borderId="0" xfId="6" applyFont="1" applyFill="1" applyAlignment="1" applyProtection="1">
      <alignment horizontal="center" vertical="center"/>
    </xf>
    <xf numFmtId="0" fontId="85" fillId="66" borderId="16" xfId="0" applyFont="1" applyFill="1" applyBorder="1" applyAlignment="1">
      <alignment horizontal="center" vertical="center" wrapText="1"/>
    </xf>
    <xf numFmtId="0" fontId="85" fillId="66" borderId="14" xfId="0" applyFont="1" applyFill="1" applyBorder="1" applyAlignment="1">
      <alignment horizontal="center" vertical="center" wrapText="1"/>
    </xf>
    <xf numFmtId="165" fontId="84" fillId="5" borderId="5" xfId="2" applyNumberFormat="1" applyFont="1" applyFill="1" applyBorder="1" applyAlignment="1" applyProtection="1">
      <alignment vertical="top"/>
    </xf>
    <xf numFmtId="0" fontId="86" fillId="5" borderId="1" xfId="0" applyFont="1" applyFill="1" applyBorder="1" applyAlignment="1">
      <alignment horizontal="center" vertical="top"/>
    </xf>
    <xf numFmtId="166" fontId="13" fillId="66" borderId="5" xfId="0" applyNumberFormat="1" applyFont="1" applyFill="1" applyBorder="1" applyAlignment="1">
      <alignment horizontal="center" vertical="top"/>
    </xf>
    <xf numFmtId="0" fontId="173" fillId="5" borderId="0" xfId="6" applyFont="1" applyFill="1" applyAlignment="1" applyProtection="1">
      <alignment horizontal="center" vertical="top"/>
    </xf>
    <xf numFmtId="172" fontId="12" fillId="66" borderId="14" xfId="1" applyNumberFormat="1" applyFont="1" applyFill="1" applyBorder="1" applyAlignment="1" applyProtection="1">
      <alignment horizontal="center" vertical="top"/>
    </xf>
    <xf numFmtId="166" fontId="12" fillId="66" borderId="14" xfId="2" applyNumberFormat="1" applyFont="1" applyFill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196" fillId="5" borderId="1" xfId="0" applyFont="1" applyFill="1" applyBorder="1" applyAlignment="1">
      <alignment horizontal="center" vertical="top" wrapText="1"/>
    </xf>
    <xf numFmtId="3" fontId="13" fillId="66" borderId="5" xfId="0" applyNumberFormat="1" applyFont="1" applyFill="1" applyBorder="1" applyAlignment="1">
      <alignment horizontal="center" vertical="top"/>
    </xf>
    <xf numFmtId="165" fontId="84" fillId="5" borderId="10" xfId="2" applyNumberFormat="1" applyFont="1" applyFill="1" applyBorder="1" applyAlignment="1" applyProtection="1">
      <alignment vertical="top"/>
    </xf>
    <xf numFmtId="165" fontId="95" fillId="5" borderId="0" xfId="2" applyNumberFormat="1" applyFont="1" applyFill="1" applyBorder="1" applyProtection="1"/>
    <xf numFmtId="0" fontId="196" fillId="5" borderId="3" xfId="0" applyFont="1" applyFill="1" applyBorder="1" applyAlignment="1">
      <alignment horizontal="center" vertical="top" wrapText="1"/>
    </xf>
    <xf numFmtId="3" fontId="13" fillId="66" borderId="10" xfId="0" applyNumberFormat="1" applyFont="1" applyFill="1" applyBorder="1" applyAlignment="1">
      <alignment horizontal="center" vertical="top"/>
    </xf>
    <xf numFmtId="165" fontId="95" fillId="5" borderId="0" xfId="2" applyNumberFormat="1" applyFont="1" applyFill="1" applyBorder="1" applyAlignment="1" applyProtection="1">
      <alignment vertical="top"/>
    </xf>
    <xf numFmtId="0" fontId="0" fillId="5" borderId="0" xfId="0" applyFill="1" applyAlignment="1">
      <alignment horizontal="center"/>
    </xf>
    <xf numFmtId="0" fontId="10" fillId="69" borderId="13" xfId="0" applyFont="1" applyFill="1" applyBorder="1" applyAlignment="1">
      <alignment horizontal="left"/>
    </xf>
    <xf numFmtId="166" fontId="13" fillId="5" borderId="5" xfId="0" applyNumberFormat="1" applyFont="1" applyFill="1" applyBorder="1" applyAlignment="1">
      <alignment horizontal="center"/>
    </xf>
    <xf numFmtId="166" fontId="13" fillId="5" borderId="6" xfId="0" applyNumberFormat="1" applyFont="1" applyFill="1" applyBorder="1" applyAlignment="1">
      <alignment horizontal="center"/>
    </xf>
    <xf numFmtId="0" fontId="10" fillId="69" borderId="1" xfId="0" applyFont="1" applyFill="1" applyBorder="1" applyAlignment="1">
      <alignment horizontal="left"/>
    </xf>
    <xf numFmtId="0" fontId="10" fillId="69" borderId="3" xfId="0" applyFont="1" applyFill="1" applyBorder="1" applyAlignment="1">
      <alignment horizontal="left"/>
    </xf>
    <xf numFmtId="166" fontId="13" fillId="5" borderId="10" xfId="0" applyNumberFormat="1" applyFont="1" applyFill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/>
    </xf>
    <xf numFmtId="49" fontId="85" fillId="65" borderId="16" xfId="0" applyNumberFormat="1" applyFont="1" applyFill="1" applyBorder="1" applyAlignment="1">
      <alignment horizontal="center" vertical="center" wrapText="1"/>
    </xf>
    <xf numFmtId="199" fontId="85" fillId="65" borderId="16" xfId="0" applyNumberFormat="1" applyFont="1" applyFill="1" applyBorder="1" applyAlignment="1">
      <alignment horizontal="center" vertical="center" wrapText="1"/>
    </xf>
    <xf numFmtId="199" fontId="85" fillId="65" borderId="14" xfId="0" applyNumberFormat="1" applyFont="1" applyFill="1" applyBorder="1" applyAlignment="1">
      <alignment horizontal="center" vertical="center" wrapText="1"/>
    </xf>
    <xf numFmtId="200" fontId="85" fillId="65" borderId="16" xfId="0" applyNumberFormat="1" applyFont="1" applyFill="1" applyBorder="1" applyAlignment="1">
      <alignment horizontal="center" vertical="center" wrapText="1"/>
    </xf>
    <xf numFmtId="2" fontId="13" fillId="5" borderId="9" xfId="0" applyNumberFormat="1" applyFont="1" applyFill="1" applyBorder="1" applyAlignment="1">
      <alignment horizontal="center"/>
    </xf>
    <xf numFmtId="2" fontId="13" fillId="5" borderId="6" xfId="0" applyNumberFormat="1" applyFont="1" applyFill="1" applyBorder="1" applyAlignment="1">
      <alignment horizontal="center"/>
    </xf>
    <xf numFmtId="166" fontId="13" fillId="5" borderId="5" xfId="0" applyNumberFormat="1" applyFont="1" applyFill="1" applyBorder="1" applyAlignment="1">
      <alignment horizontal="right"/>
    </xf>
    <xf numFmtId="2" fontId="13" fillId="5" borderId="5" xfId="0" applyNumberFormat="1" applyFont="1" applyFill="1" applyBorder="1" applyAlignment="1">
      <alignment horizontal="center"/>
    </xf>
    <xf numFmtId="2" fontId="13" fillId="5" borderId="10" xfId="0" applyNumberFormat="1" applyFont="1" applyFill="1" applyBorder="1" applyAlignment="1">
      <alignment horizontal="center"/>
    </xf>
    <xf numFmtId="2" fontId="13" fillId="5" borderId="4" xfId="0" applyNumberFormat="1" applyFont="1" applyFill="1" applyBorder="1" applyAlignment="1">
      <alignment horizontal="center"/>
    </xf>
    <xf numFmtId="166" fontId="13" fillId="5" borderId="10" xfId="0" applyNumberFormat="1" applyFont="1" applyFill="1" applyBorder="1" applyAlignment="1">
      <alignment horizontal="right"/>
    </xf>
    <xf numFmtId="164" fontId="80" fillId="0" borderId="0" xfId="3" applyFont="1"/>
    <xf numFmtId="2" fontId="80" fillId="0" borderId="0" xfId="3" applyNumberFormat="1" applyFont="1"/>
    <xf numFmtId="165" fontId="80" fillId="0" borderId="0" xfId="2" applyNumberFormat="1" applyFont="1" applyProtection="1"/>
    <xf numFmtId="164" fontId="88" fillId="0" borderId="0" xfId="3" applyFont="1"/>
    <xf numFmtId="2" fontId="88" fillId="0" borderId="0" xfId="3" applyNumberFormat="1" applyFont="1"/>
    <xf numFmtId="2" fontId="153" fillId="0" borderId="0" xfId="3" applyNumberFormat="1" applyFont="1"/>
    <xf numFmtId="164" fontId="153" fillId="0" borderId="0" xfId="3" applyFont="1"/>
    <xf numFmtId="0" fontId="5" fillId="5" borderId="5" xfId="0" applyFont="1" applyFill="1" applyBorder="1" applyAlignment="1">
      <alignment horizontal="left" vertical="top" wrapText="1"/>
    </xf>
    <xf numFmtId="166" fontId="13" fillId="5" borderId="5" xfId="0" applyNumberFormat="1" applyFont="1" applyFill="1" applyBorder="1" applyAlignment="1">
      <alignment horizontal="right" vertical="top"/>
    </xf>
    <xf numFmtId="164" fontId="80" fillId="0" borderId="0" xfId="3" applyFont="1" applyAlignment="1">
      <alignment vertical="top"/>
    </xf>
    <xf numFmtId="0" fontId="5" fillId="5" borderId="10" xfId="0" applyFont="1" applyFill="1" applyBorder="1" applyAlignment="1">
      <alignment horizontal="left" vertical="top" wrapText="1"/>
    </xf>
    <xf numFmtId="166" fontId="13" fillId="5" borderId="10" xfId="0" applyNumberFormat="1" applyFont="1" applyFill="1" applyBorder="1" applyAlignment="1">
      <alignment horizontal="right" vertical="top"/>
    </xf>
    <xf numFmtId="0" fontId="81" fillId="0" borderId="0" xfId="0" applyFont="1" applyAlignment="1">
      <alignment vertical="center"/>
    </xf>
    <xf numFmtId="164" fontId="76" fillId="0" borderId="0" xfId="3" applyFont="1"/>
    <xf numFmtId="17" fontId="85" fillId="65" borderId="14" xfId="0" applyNumberFormat="1" applyFont="1" applyFill="1" applyBorder="1" applyAlignment="1">
      <alignment horizontal="center"/>
    </xf>
    <xf numFmtId="0" fontId="13" fillId="5" borderId="9" xfId="0" applyFont="1" applyFill="1" applyBorder="1"/>
    <xf numFmtId="166" fontId="13" fillId="5" borderId="9" xfId="0" applyNumberFormat="1" applyFont="1" applyFill="1" applyBorder="1"/>
    <xf numFmtId="0" fontId="13" fillId="5" borderId="5" xfId="0" applyFont="1" applyFill="1" applyBorder="1"/>
    <xf numFmtId="166" fontId="13" fillId="5" borderId="5" xfId="0" applyNumberFormat="1" applyFont="1" applyFill="1" applyBorder="1"/>
    <xf numFmtId="0" fontId="13" fillId="5" borderId="10" xfId="0" applyFont="1" applyFill="1" applyBorder="1"/>
    <xf numFmtId="166" fontId="13" fillId="5" borderId="10" xfId="0" applyNumberFormat="1" applyFont="1" applyFill="1" applyBorder="1"/>
    <xf numFmtId="164" fontId="65" fillId="0" borderId="0" xfId="3" applyFont="1"/>
    <xf numFmtId="0" fontId="85" fillId="65" borderId="16" xfId="0" applyFont="1" applyFill="1" applyBorder="1" applyAlignment="1">
      <alignment horizontal="center" vertical="center"/>
    </xf>
    <xf numFmtId="199" fontId="85" fillId="65" borderId="14" xfId="0" applyNumberFormat="1" applyFont="1" applyFill="1" applyBorder="1" applyAlignment="1">
      <alignment horizontal="center" vertical="center"/>
    </xf>
    <xf numFmtId="194" fontId="86" fillId="5" borderId="9" xfId="1" applyNumberFormat="1" applyFont="1" applyFill="1" applyBorder="1" applyProtection="1"/>
    <xf numFmtId="194" fontId="13" fillId="5" borderId="9" xfId="0" applyNumberFormat="1" applyFont="1" applyFill="1" applyBorder="1"/>
    <xf numFmtId="0" fontId="13" fillId="5" borderId="9" xfId="2" applyNumberFormat="1" applyFont="1" applyFill="1" applyBorder="1" applyProtection="1"/>
    <xf numFmtId="164" fontId="204" fillId="0" borderId="0" xfId="3" applyFont="1"/>
    <xf numFmtId="194" fontId="13" fillId="5" borderId="5" xfId="0" applyNumberFormat="1" applyFont="1" applyFill="1" applyBorder="1"/>
    <xf numFmtId="0" fontId="13" fillId="5" borderId="5" xfId="2" applyNumberFormat="1" applyFont="1" applyFill="1" applyBorder="1" applyProtection="1"/>
    <xf numFmtId="0" fontId="13" fillId="69" borderId="5" xfId="0" applyFont="1" applyFill="1" applyBorder="1"/>
    <xf numFmtId="194" fontId="13" fillId="69" borderId="5" xfId="1" applyNumberFormat="1" applyFont="1" applyFill="1" applyBorder="1" applyProtection="1"/>
    <xf numFmtId="0" fontId="13" fillId="69" borderId="5" xfId="1" applyNumberFormat="1" applyFont="1" applyFill="1" applyBorder="1" applyProtection="1"/>
    <xf numFmtId="0" fontId="10" fillId="5" borderId="5" xfId="0" applyFont="1" applyFill="1" applyBorder="1"/>
    <xf numFmtId="194" fontId="86" fillId="5" borderId="5" xfId="1" applyNumberFormat="1" applyFont="1" applyFill="1" applyBorder="1" applyProtection="1"/>
    <xf numFmtId="0" fontId="10" fillId="5" borderId="10" xfId="0" applyFont="1" applyFill="1" applyBorder="1"/>
    <xf numFmtId="194" fontId="13" fillId="5" borderId="10" xfId="1" applyNumberFormat="1" applyFont="1" applyFill="1" applyBorder="1" applyProtection="1"/>
    <xf numFmtId="1" fontId="13" fillId="5" borderId="10" xfId="0" applyNumberFormat="1" applyFont="1" applyFill="1" applyBorder="1"/>
    <xf numFmtId="0" fontId="13" fillId="5" borderId="10" xfId="2" applyNumberFormat="1" applyFont="1" applyFill="1" applyBorder="1" applyProtection="1"/>
    <xf numFmtId="165" fontId="13" fillId="5" borderId="0" xfId="2" applyNumberFormat="1" applyFont="1" applyFill="1" applyBorder="1" applyProtection="1"/>
    <xf numFmtId="194" fontId="13" fillId="5" borderId="0" xfId="1" applyNumberFormat="1" applyFont="1" applyFill="1" applyBorder="1" applyProtection="1"/>
    <xf numFmtId="164" fontId="80" fillId="5" borderId="0" xfId="3" applyFont="1" applyFill="1"/>
    <xf numFmtId="0" fontId="78" fillId="5" borderId="0" xfId="6" applyFont="1" applyFill="1" applyProtection="1"/>
    <xf numFmtId="49" fontId="85" fillId="71" borderId="44" xfId="0" applyNumberFormat="1" applyFont="1" applyFill="1" applyBorder="1" applyAlignment="1">
      <alignment horizontal="center"/>
    </xf>
    <xf numFmtId="199" fontId="85" fillId="71" borderId="45" xfId="0" applyNumberFormat="1" applyFont="1" applyFill="1" applyBorder="1" applyAlignment="1">
      <alignment horizontal="center"/>
    </xf>
    <xf numFmtId="199" fontId="85" fillId="71" borderId="9" xfId="0" applyNumberFormat="1" applyFont="1" applyFill="1" applyBorder="1" applyAlignment="1">
      <alignment horizontal="center"/>
    </xf>
    <xf numFmtId="0" fontId="86" fillId="64" borderId="16" xfId="0" applyFont="1" applyFill="1" applyBorder="1" applyAlignment="1">
      <alignment horizontal="left" vertical="center"/>
    </xf>
    <xf numFmtId="0" fontId="86" fillId="64" borderId="14" xfId="0" applyFont="1" applyFill="1" applyBorder="1" applyAlignment="1">
      <alignment horizontal="center" vertical="center" wrapText="1"/>
    </xf>
    <xf numFmtId="173" fontId="86" fillId="64" borderId="17" xfId="0" applyNumberFormat="1" applyFont="1" applyFill="1" applyBorder="1" applyAlignment="1">
      <alignment horizontal="center" vertical="center" wrapText="1"/>
    </xf>
    <xf numFmtId="174" fontId="13" fillId="5" borderId="9" xfId="0" applyNumberFormat="1" applyFont="1" applyFill="1" applyBorder="1" applyAlignment="1">
      <alignment horizontal="center"/>
    </xf>
    <xf numFmtId="166" fontId="13" fillId="5" borderId="9" xfId="0" applyNumberFormat="1" applyFont="1" applyFill="1" applyBorder="1" applyAlignment="1">
      <alignment horizontal="center" vertical="center"/>
    </xf>
    <xf numFmtId="43" fontId="84" fillId="5" borderId="12" xfId="1" applyFont="1" applyFill="1" applyBorder="1" applyAlignment="1" applyProtection="1">
      <alignment vertical="center"/>
    </xf>
    <xf numFmtId="174" fontId="13" fillId="5" borderId="9" xfId="0" applyNumberFormat="1" applyFont="1" applyFill="1" applyBorder="1" applyAlignment="1">
      <alignment horizontal="center" vertical="center"/>
    </xf>
    <xf numFmtId="43" fontId="84" fillId="5" borderId="9" xfId="1" applyFont="1" applyFill="1" applyBorder="1" applyAlignment="1" applyProtection="1">
      <alignment vertical="center"/>
    </xf>
    <xf numFmtId="174" fontId="13" fillId="5" borderId="10" xfId="0" applyNumberFormat="1" applyFont="1" applyFill="1" applyBorder="1" applyAlignment="1">
      <alignment horizontal="center"/>
    </xf>
    <xf numFmtId="166" fontId="13" fillId="5" borderId="10" xfId="0" applyNumberFormat="1" applyFont="1" applyFill="1" applyBorder="1" applyAlignment="1">
      <alignment horizontal="center" vertical="center"/>
    </xf>
    <xf numFmtId="43" fontId="84" fillId="5" borderId="4" xfId="1" applyFont="1" applyFill="1" applyBorder="1" applyAlignment="1" applyProtection="1">
      <alignment vertical="center"/>
    </xf>
    <xf numFmtId="174" fontId="13" fillId="5" borderId="10" xfId="0" applyNumberFormat="1" applyFont="1" applyFill="1" applyBorder="1" applyAlignment="1">
      <alignment horizontal="center" vertical="center"/>
    </xf>
    <xf numFmtId="43" fontId="84" fillId="5" borderId="10" xfId="1" applyFont="1" applyFill="1" applyBorder="1" applyAlignment="1" applyProtection="1">
      <alignment vertical="center"/>
    </xf>
    <xf numFmtId="166" fontId="13" fillId="5" borderId="12" xfId="0" applyNumberFormat="1" applyFont="1" applyFill="1" applyBorder="1" applyAlignment="1">
      <alignment horizontal="center" vertical="center"/>
    </xf>
    <xf numFmtId="166" fontId="13" fillId="5" borderId="4" xfId="0" applyNumberFormat="1" applyFont="1" applyFill="1" applyBorder="1" applyAlignment="1">
      <alignment horizontal="center" vertical="center"/>
    </xf>
    <xf numFmtId="199" fontId="86" fillId="69" borderId="14" xfId="0" applyNumberFormat="1" applyFont="1" applyFill="1" applyBorder="1" applyAlignment="1">
      <alignment horizontal="center"/>
    </xf>
    <xf numFmtId="173" fontId="85" fillId="70" borderId="14" xfId="113" applyFont="1" applyFill="1" applyBorder="1" applyAlignment="1">
      <alignment horizontal="center" vertical="center" wrapText="1"/>
    </xf>
    <xf numFmtId="1" fontId="85" fillId="70" borderId="14" xfId="1" applyNumberFormat="1" applyFont="1" applyFill="1" applyBorder="1" applyAlignment="1" applyProtection="1">
      <alignment horizontal="center" vertical="center" wrapText="1"/>
    </xf>
    <xf numFmtId="173" fontId="85" fillId="70" borderId="14" xfId="0" applyNumberFormat="1" applyFont="1" applyFill="1" applyBorder="1" applyAlignment="1">
      <alignment horizontal="center" vertical="center" wrapText="1"/>
    </xf>
    <xf numFmtId="173" fontId="85" fillId="70" borderId="15" xfId="113" applyFont="1" applyFill="1" applyBorder="1" applyAlignment="1">
      <alignment horizontal="center" vertical="center" wrapText="1"/>
    </xf>
    <xf numFmtId="173" fontId="85" fillId="70" borderId="15" xfId="0" applyNumberFormat="1" applyFont="1" applyFill="1" applyBorder="1" applyAlignment="1">
      <alignment horizontal="center" vertical="center" wrapText="1"/>
    </xf>
    <xf numFmtId="173" fontId="84" fillId="69" borderId="5" xfId="0" applyNumberFormat="1" applyFont="1" applyFill="1" applyBorder="1" applyAlignment="1">
      <alignment vertical="top"/>
    </xf>
    <xf numFmtId="165" fontId="86" fillId="5" borderId="5" xfId="0" applyNumberFormat="1" applyFont="1" applyFill="1" applyBorder="1" applyAlignment="1">
      <alignment horizontal="center" vertical="top"/>
    </xf>
    <xf numFmtId="1" fontId="88" fillId="5" borderId="5" xfId="113" applyNumberFormat="1" applyFont="1" applyFill="1" applyBorder="1" applyAlignment="1">
      <alignment horizontal="center" vertical="top" wrapText="1"/>
    </xf>
    <xf numFmtId="1" fontId="88" fillId="5" borderId="5" xfId="113" applyNumberFormat="1" applyFont="1" applyFill="1" applyBorder="1" applyAlignment="1">
      <alignment horizontal="left" vertical="top" wrapText="1"/>
    </xf>
    <xf numFmtId="173" fontId="84" fillId="69" borderId="0" xfId="0" applyNumberFormat="1" applyFont="1" applyFill="1" applyAlignment="1">
      <alignment vertical="top"/>
    </xf>
    <xf numFmtId="1" fontId="88" fillId="5" borderId="0" xfId="113" applyNumberFormat="1" applyFont="1" applyFill="1" applyAlignment="1">
      <alignment horizontal="center" vertical="top" wrapText="1"/>
    </xf>
    <xf numFmtId="1" fontId="84" fillId="5" borderId="0" xfId="113" applyNumberFormat="1" applyFont="1" applyFill="1" applyAlignment="1">
      <alignment horizontal="center" vertical="top" wrapText="1"/>
    </xf>
    <xf numFmtId="1" fontId="84" fillId="5" borderId="5" xfId="113" applyNumberFormat="1" applyFont="1" applyFill="1" applyBorder="1" applyAlignment="1">
      <alignment horizontal="left" vertical="top" wrapText="1"/>
    </xf>
    <xf numFmtId="1" fontId="84" fillId="5" borderId="5" xfId="113" applyNumberFormat="1" applyFont="1" applyFill="1" applyBorder="1" applyAlignment="1">
      <alignment horizontal="center" vertical="top" wrapText="1"/>
    </xf>
    <xf numFmtId="173" fontId="84" fillId="5" borderId="5" xfId="113" applyFont="1" applyFill="1" applyBorder="1" applyAlignment="1">
      <alignment vertical="center"/>
    </xf>
    <xf numFmtId="173" fontId="84" fillId="69" borderId="10" xfId="0" applyNumberFormat="1" applyFont="1" applyFill="1" applyBorder="1" applyAlignment="1">
      <alignment vertical="top"/>
    </xf>
    <xf numFmtId="165" fontId="86" fillId="5" borderId="10" xfId="0" applyNumberFormat="1" applyFont="1" applyFill="1" applyBorder="1" applyAlignment="1">
      <alignment horizontal="center" vertical="top"/>
    </xf>
    <xf numFmtId="1" fontId="84" fillId="5" borderId="10" xfId="113" applyNumberFormat="1" applyFont="1" applyFill="1" applyBorder="1" applyAlignment="1">
      <alignment horizontal="center" vertical="top" wrapText="1"/>
    </xf>
    <xf numFmtId="1" fontId="84" fillId="5" borderId="10" xfId="113" applyNumberFormat="1" applyFont="1" applyFill="1" applyBorder="1" applyAlignment="1">
      <alignment horizontal="left" vertical="top" wrapText="1"/>
    </xf>
    <xf numFmtId="173" fontId="84" fillId="69" borderId="2" xfId="0" applyNumberFormat="1" applyFont="1" applyFill="1" applyBorder="1" applyAlignment="1">
      <alignment vertical="top"/>
    </xf>
    <xf numFmtId="1" fontId="84" fillId="5" borderId="2" xfId="113" applyNumberFormat="1" applyFont="1" applyFill="1" applyBorder="1" applyAlignment="1">
      <alignment horizontal="center" vertical="top" wrapText="1"/>
    </xf>
    <xf numFmtId="173" fontId="84" fillId="5" borderId="10" xfId="113" applyFont="1" applyFill="1" applyBorder="1" applyAlignment="1">
      <alignment vertical="center"/>
    </xf>
    <xf numFmtId="49" fontId="86" fillId="69" borderId="9" xfId="0" applyNumberFormat="1" applyFont="1" applyFill="1" applyBorder="1" applyAlignment="1">
      <alignment horizontal="center"/>
    </xf>
    <xf numFmtId="199" fontId="86" fillId="69" borderId="9" xfId="0" applyNumberFormat="1" applyFont="1" applyFill="1" applyBorder="1" applyAlignment="1">
      <alignment horizontal="center"/>
    </xf>
    <xf numFmtId="1" fontId="85" fillId="70" borderId="15" xfId="1" applyNumberFormat="1" applyFont="1" applyFill="1" applyBorder="1" applyAlignment="1" applyProtection="1">
      <alignment horizontal="center" vertical="center" wrapText="1"/>
    </xf>
    <xf numFmtId="173" fontId="84" fillId="69" borderId="5" xfId="0" applyNumberFormat="1" applyFont="1" applyFill="1" applyBorder="1" applyAlignment="1">
      <alignment horizontal="left" vertical="top"/>
    </xf>
    <xf numFmtId="165" fontId="88" fillId="5" borderId="0" xfId="0" applyNumberFormat="1" applyFont="1" applyFill="1" applyAlignment="1">
      <alignment horizontal="center" vertical="top"/>
    </xf>
    <xf numFmtId="1" fontId="88" fillId="5" borderId="0" xfId="113" applyNumberFormat="1" applyFont="1" applyFill="1" applyAlignment="1">
      <alignment horizontal="left" vertical="top" wrapText="1"/>
    </xf>
    <xf numFmtId="1" fontId="84" fillId="5" borderId="0" xfId="113" applyNumberFormat="1" applyFont="1" applyFill="1" applyAlignment="1">
      <alignment horizontal="left" vertical="top" wrapText="1"/>
    </xf>
    <xf numFmtId="173" fontId="84" fillId="5" borderId="0" xfId="113" applyFont="1" applyFill="1" applyAlignment="1">
      <alignment vertical="center"/>
    </xf>
    <xf numFmtId="173" fontId="84" fillId="69" borderId="10" xfId="0" applyNumberFormat="1" applyFont="1" applyFill="1" applyBorder="1" applyAlignment="1">
      <alignment horizontal="left" vertical="top"/>
    </xf>
    <xf numFmtId="165" fontId="88" fillId="5" borderId="2" xfId="0" applyNumberFormat="1" applyFont="1" applyFill="1" applyBorder="1" applyAlignment="1">
      <alignment horizontal="center" vertical="top"/>
    </xf>
    <xf numFmtId="173" fontId="84" fillId="5" borderId="2" xfId="113" applyFont="1" applyFill="1" applyBorder="1" applyAlignment="1">
      <alignment horizontal="left" vertical="top" wrapText="1"/>
    </xf>
    <xf numFmtId="173" fontId="84" fillId="5" borderId="10" xfId="113" applyFont="1" applyFill="1" applyBorder="1" applyAlignment="1">
      <alignment vertical="top" wrapText="1"/>
    </xf>
    <xf numFmtId="173" fontId="84" fillId="5" borderId="0" xfId="113" applyFont="1" applyFill="1" applyAlignment="1">
      <alignment vertical="top" wrapText="1"/>
    </xf>
    <xf numFmtId="173" fontId="84" fillId="5" borderId="0" xfId="113" applyFont="1" applyFill="1" applyAlignment="1">
      <alignment vertical="top"/>
    </xf>
    <xf numFmtId="0" fontId="88" fillId="5" borderId="0" xfId="0" applyFont="1" applyFill="1" applyAlignment="1">
      <alignment vertical="center"/>
    </xf>
    <xf numFmtId="0" fontId="13" fillId="66" borderId="5" xfId="0" applyFont="1" applyFill="1" applyBorder="1" applyAlignment="1">
      <alignment horizontal="center" vertical="center"/>
    </xf>
    <xf numFmtId="0" fontId="13" fillId="66" borderId="1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85" fillId="65" borderId="5" xfId="0" applyFont="1" applyFill="1" applyBorder="1" applyAlignment="1">
      <alignment horizontal="center" vertical="center"/>
    </xf>
    <xf numFmtId="2" fontId="59" fillId="5" borderId="0" xfId="2" applyNumberFormat="1" applyFont="1" applyFill="1" applyBorder="1" applyProtection="1"/>
    <xf numFmtId="2" fontId="0" fillId="5" borderId="0" xfId="2" applyNumberFormat="1" applyFont="1" applyFill="1" applyBorder="1" applyProtection="1"/>
    <xf numFmtId="0" fontId="85" fillId="65" borderId="10" xfId="0" applyFont="1" applyFill="1" applyBorder="1" applyAlignment="1">
      <alignment horizontal="center" vertical="center"/>
    </xf>
    <xf numFmtId="164" fontId="88" fillId="5" borderId="0" xfId="3" applyFont="1" applyFill="1"/>
    <xf numFmtId="164" fontId="56" fillId="5" borderId="0" xfId="3" applyFont="1" applyFill="1"/>
    <xf numFmtId="4" fontId="54" fillId="5" borderId="0" xfId="0" applyNumberFormat="1" applyFont="1" applyFill="1"/>
    <xf numFmtId="0" fontId="54" fillId="5" borderId="0" xfId="0" applyFont="1" applyFill="1"/>
    <xf numFmtId="199" fontId="85" fillId="65" borderId="14" xfId="0" applyNumberFormat="1" applyFont="1" applyFill="1" applyBorder="1"/>
    <xf numFmtId="0" fontId="84" fillId="66" borderId="5" xfId="0" applyFont="1" applyFill="1" applyBorder="1" applyAlignment="1">
      <alignment vertical="center" wrapText="1"/>
    </xf>
    <xf numFmtId="196" fontId="84" fillId="5" borderId="5" xfId="0" applyNumberFormat="1" applyFont="1" applyFill="1" applyBorder="1" applyAlignment="1">
      <alignment vertical="center"/>
    </xf>
    <xf numFmtId="0" fontId="84" fillId="66" borderId="10" xfId="0" applyFont="1" applyFill="1" applyBorder="1" applyAlignment="1">
      <alignment vertical="center" wrapText="1"/>
    </xf>
    <xf numFmtId="4" fontId="84" fillId="5" borderId="10" xfId="0" applyNumberFormat="1" applyFont="1" applyFill="1" applyBorder="1" applyAlignment="1">
      <alignment vertical="center"/>
    </xf>
    <xf numFmtId="0" fontId="86" fillId="5" borderId="0" xfId="73" applyFont="1" applyFill="1"/>
    <xf numFmtId="0" fontId="88" fillId="0" borderId="0" xfId="0" applyFont="1" applyAlignment="1">
      <alignment horizontal="left" vertical="center"/>
    </xf>
    <xf numFmtId="0" fontId="88" fillId="5" borderId="0" xfId="73" applyFont="1" applyFill="1"/>
    <xf numFmtId="0" fontId="13" fillId="5" borderId="0" xfId="73" applyFont="1" applyFill="1"/>
    <xf numFmtId="0" fontId="84" fillId="5" borderId="0" xfId="73" applyFont="1" applyFill="1"/>
    <xf numFmtId="0" fontId="59" fillId="5" borderId="0" xfId="73" applyFont="1" applyFill="1"/>
    <xf numFmtId="0" fontId="85" fillId="65" borderId="14" xfId="73" applyFont="1" applyFill="1" applyBorder="1" applyAlignment="1">
      <alignment horizontal="center" vertical="center"/>
    </xf>
    <xf numFmtId="0" fontId="85" fillId="65" borderId="14" xfId="73" applyFont="1" applyFill="1" applyBorder="1" applyAlignment="1">
      <alignment horizontal="center" vertical="center" wrapText="1"/>
    </xf>
    <xf numFmtId="0" fontId="85" fillId="65" borderId="17" xfId="73" applyFont="1" applyFill="1" applyBorder="1" applyAlignment="1">
      <alignment horizontal="center" vertical="center" wrapText="1"/>
    </xf>
    <xf numFmtId="0" fontId="13" fillId="5" borderId="0" xfId="73" applyFont="1" applyFill="1" applyAlignment="1">
      <alignment horizontal="center" vertical="center"/>
    </xf>
    <xf numFmtId="0" fontId="84" fillId="66" borderId="5" xfId="73" applyFont="1" applyFill="1" applyBorder="1" applyAlignment="1">
      <alignment horizontal="center"/>
    </xf>
    <xf numFmtId="0" fontId="84" fillId="5" borderId="5" xfId="73" applyFont="1" applyFill="1" applyBorder="1"/>
    <xf numFmtId="170" fontId="84" fillId="5" borderId="6" xfId="1586" applyNumberFormat="1" applyFont="1" applyFill="1" applyBorder="1" applyProtection="1"/>
    <xf numFmtId="0" fontId="13" fillId="66" borderId="5" xfId="73" applyFont="1" applyFill="1" applyBorder="1"/>
    <xf numFmtId="0" fontId="13" fillId="5" borderId="5" xfId="73" applyFont="1" applyFill="1" applyBorder="1"/>
    <xf numFmtId="0" fontId="13" fillId="5" borderId="5" xfId="1586" applyNumberFormat="1" applyFont="1" applyFill="1" applyBorder="1" applyProtection="1"/>
    <xf numFmtId="0" fontId="94" fillId="5" borderId="0" xfId="73" applyFont="1" applyFill="1"/>
    <xf numFmtId="0" fontId="10" fillId="5" borderId="0" xfId="73" applyFont="1" applyFill="1"/>
    <xf numFmtId="0" fontId="85" fillId="65" borderId="14" xfId="73" applyFont="1" applyFill="1" applyBorder="1" applyAlignment="1">
      <alignment horizontal="center"/>
    </xf>
    <xf numFmtId="0" fontId="85" fillId="65" borderId="14" xfId="73" applyFont="1" applyFill="1" applyBorder="1"/>
    <xf numFmtId="170" fontId="85" fillId="65" borderId="17" xfId="1586" applyNumberFormat="1" applyFont="1" applyFill="1" applyBorder="1" applyProtection="1"/>
    <xf numFmtId="0" fontId="77" fillId="5" borderId="0" xfId="73" applyFont="1" applyFill="1"/>
    <xf numFmtId="194" fontId="85" fillId="65" borderId="17" xfId="1586" applyNumberFormat="1" applyFont="1" applyFill="1" applyBorder="1" applyProtection="1"/>
    <xf numFmtId="165" fontId="13" fillId="5" borderId="0" xfId="1586" applyNumberFormat="1" applyFont="1" applyFill="1" applyBorder="1" applyProtection="1"/>
    <xf numFmtId="0" fontId="85" fillId="65" borderId="14" xfId="73" applyFont="1" applyFill="1" applyBorder="1" applyAlignment="1">
      <alignment vertical="center"/>
    </xf>
    <xf numFmtId="0" fontId="86" fillId="66" borderId="14" xfId="73" applyFont="1" applyFill="1" applyBorder="1" applyAlignment="1">
      <alignment horizontal="center" vertical="center"/>
    </xf>
    <xf numFmtId="0" fontId="86" fillId="65" borderId="14" xfId="73" applyFont="1" applyFill="1" applyBorder="1" applyAlignment="1">
      <alignment horizontal="center" vertical="center"/>
    </xf>
    <xf numFmtId="170" fontId="86" fillId="66" borderId="14" xfId="1586" applyNumberFormat="1" applyFont="1" applyFill="1" applyBorder="1" applyAlignment="1" applyProtection="1">
      <alignment horizontal="center" vertical="center"/>
    </xf>
    <xf numFmtId="199" fontId="85" fillId="65" borderId="1" xfId="73" applyNumberFormat="1" applyFont="1" applyFill="1" applyBorder="1" applyAlignment="1">
      <alignment horizontal="center"/>
    </xf>
    <xf numFmtId="1" fontId="13" fillId="66" borderId="5" xfId="1586" applyNumberFormat="1" applyFont="1" applyFill="1" applyBorder="1" applyAlignment="1" applyProtection="1">
      <alignment horizontal="center" vertical="center"/>
    </xf>
    <xf numFmtId="1" fontId="13" fillId="65" borderId="5" xfId="73" applyNumberFormat="1" applyFont="1" applyFill="1" applyBorder="1" applyAlignment="1">
      <alignment horizontal="center" vertical="center"/>
    </xf>
    <xf numFmtId="1" fontId="84" fillId="66" borderId="5" xfId="1586" applyNumberFormat="1" applyFont="1" applyFill="1" applyBorder="1" applyAlignment="1" applyProtection="1">
      <alignment horizontal="center" vertical="center"/>
    </xf>
    <xf numFmtId="1" fontId="84" fillId="65" borderId="5" xfId="73" applyNumberFormat="1" applyFont="1" applyFill="1" applyBorder="1" applyAlignment="1">
      <alignment horizontal="center" vertical="center"/>
    </xf>
    <xf numFmtId="199" fontId="85" fillId="65" borderId="1" xfId="73" applyNumberFormat="1" applyFont="1" applyFill="1" applyBorder="1" applyAlignment="1">
      <alignment horizontal="center" vertical="center"/>
    </xf>
    <xf numFmtId="199" fontId="85" fillId="65" borderId="3" xfId="73" applyNumberFormat="1" applyFont="1" applyFill="1" applyBorder="1" applyAlignment="1">
      <alignment horizontal="center"/>
    </xf>
    <xf numFmtId="1" fontId="13" fillId="66" borderId="10" xfId="1586" applyNumberFormat="1" applyFont="1" applyFill="1" applyBorder="1" applyAlignment="1" applyProtection="1">
      <alignment horizontal="center" vertical="center"/>
    </xf>
    <xf numFmtId="1" fontId="13" fillId="65" borderId="10" xfId="73" applyNumberFormat="1" applyFont="1" applyFill="1" applyBorder="1" applyAlignment="1">
      <alignment horizontal="center" vertical="center"/>
    </xf>
    <xf numFmtId="0" fontId="94" fillId="0" borderId="0" xfId="73" applyFont="1"/>
    <xf numFmtId="0" fontId="77" fillId="5" borderId="0" xfId="73" applyFont="1" applyFill="1" applyAlignment="1">
      <alignment vertical="center"/>
    </xf>
    <xf numFmtId="0" fontId="81" fillId="5" borderId="0" xfId="73" applyFont="1" applyFill="1"/>
    <xf numFmtId="0" fontId="81" fillId="5" borderId="0" xfId="73" applyFont="1" applyFill="1" applyAlignment="1">
      <alignment vertical="center"/>
    </xf>
    <xf numFmtId="0" fontId="81" fillId="0" borderId="0" xfId="0" applyFont="1"/>
    <xf numFmtId="0" fontId="11" fillId="5" borderId="0" xfId="73" applyFont="1" applyFill="1"/>
    <xf numFmtId="0" fontId="12" fillId="5" borderId="0" xfId="0" applyFont="1" applyFill="1"/>
    <xf numFmtId="1" fontId="12" fillId="66" borderId="5" xfId="2" applyNumberFormat="1" applyFont="1" applyFill="1" applyBorder="1" applyAlignment="1" applyProtection="1">
      <alignment horizontal="center" vertical="center"/>
    </xf>
    <xf numFmtId="1" fontId="12" fillId="66" borderId="10" xfId="2" applyNumberFormat="1" applyFont="1" applyFill="1" applyBorder="1" applyAlignment="1" applyProtection="1">
      <alignment horizontal="center" vertical="center"/>
    </xf>
    <xf numFmtId="0" fontId="96" fillId="0" borderId="0" xfId="6" applyFont="1" applyProtection="1"/>
    <xf numFmtId="0" fontId="11" fillId="0" borderId="0" xfId="0" applyFont="1"/>
    <xf numFmtId="0" fontId="85" fillId="65" borderId="14" xfId="0" applyFont="1" applyFill="1" applyBorder="1" applyAlignment="1">
      <alignment horizontal="center" vertical="top" wrapText="1"/>
    </xf>
    <xf numFmtId="0" fontId="83" fillId="0" borderId="0" xfId="0" applyFont="1" applyAlignment="1">
      <alignment horizontal="center" vertical="top" wrapText="1"/>
    </xf>
    <xf numFmtId="0" fontId="83" fillId="0" borderId="0" xfId="0" applyFont="1" applyAlignment="1">
      <alignment horizontal="center" vertical="top"/>
    </xf>
    <xf numFmtId="199" fontId="33" fillId="66" borderId="9" xfId="0" applyNumberFormat="1" applyFont="1" applyFill="1" applyBorder="1"/>
    <xf numFmtId="0" fontId="33" fillId="0" borderId="9" xfId="0" applyFont="1" applyBorder="1" applyAlignment="1">
      <alignment horizontal="center"/>
    </xf>
    <xf numFmtId="166" fontId="33" fillId="66" borderId="9" xfId="1" applyNumberFormat="1" applyFont="1" applyFill="1" applyBorder="1" applyAlignment="1" applyProtection="1">
      <alignment horizontal="center"/>
    </xf>
    <xf numFmtId="199" fontId="33" fillId="66" borderId="5" xfId="0" applyNumberFormat="1" applyFont="1" applyFill="1" applyBorder="1"/>
    <xf numFmtId="0" fontId="33" fillId="0" borderId="5" xfId="0" applyFont="1" applyBorder="1" applyAlignment="1">
      <alignment horizontal="center"/>
    </xf>
    <xf numFmtId="166" fontId="33" fillId="66" borderId="5" xfId="1" applyNumberFormat="1" applyFont="1" applyFill="1" applyBorder="1" applyAlignment="1" applyProtection="1">
      <alignment horizontal="center"/>
    </xf>
    <xf numFmtId="199" fontId="33" fillId="66" borderId="10" xfId="0" applyNumberFormat="1" applyFont="1" applyFill="1" applyBorder="1"/>
    <xf numFmtId="0" fontId="33" fillId="0" borderId="10" xfId="0" applyFont="1" applyBorder="1" applyAlignment="1">
      <alignment horizontal="center"/>
    </xf>
    <xf numFmtId="166" fontId="33" fillId="66" borderId="10" xfId="1" applyNumberFormat="1" applyFont="1" applyFill="1" applyBorder="1" applyAlignment="1" applyProtection="1">
      <alignment horizontal="center"/>
    </xf>
    <xf numFmtId="167" fontId="88" fillId="5" borderId="0" xfId="30" applyFont="1" applyFill="1" applyProtection="1"/>
    <xf numFmtId="167" fontId="84" fillId="5" borderId="0" xfId="30" applyFont="1" applyFill="1" applyProtection="1"/>
    <xf numFmtId="167" fontId="148" fillId="5" borderId="0" xfId="30" applyFont="1" applyFill="1" applyProtection="1"/>
    <xf numFmtId="167" fontId="197" fillId="5" borderId="0" xfId="30" applyFont="1" applyFill="1" applyProtection="1"/>
    <xf numFmtId="0" fontId="98" fillId="65" borderId="14" xfId="0" applyFont="1" applyFill="1" applyBorder="1" applyAlignment="1">
      <alignment horizontal="center"/>
    </xf>
    <xf numFmtId="199" fontId="98" fillId="65" borderId="14" xfId="0" applyNumberFormat="1" applyFont="1" applyFill="1" applyBorder="1" applyAlignment="1">
      <alignment horizontal="center"/>
    </xf>
    <xf numFmtId="167" fontId="59" fillId="66" borderId="5" xfId="30" applyFont="1" applyFill="1" applyBorder="1" applyProtection="1"/>
    <xf numFmtId="167" fontId="59" fillId="5" borderId="5" xfId="30" applyFont="1" applyFill="1" applyBorder="1" applyProtection="1"/>
    <xf numFmtId="167" fontId="98" fillId="65" borderId="14" xfId="30" applyFont="1" applyFill="1" applyBorder="1" applyProtection="1"/>
    <xf numFmtId="0" fontId="186" fillId="5" borderId="0" xfId="6" applyFont="1" applyFill="1" applyAlignment="1" applyProtection="1">
      <alignment horizontal="center" vertical="center"/>
    </xf>
    <xf numFmtId="0" fontId="21" fillId="0" borderId="0" xfId="0" applyFont="1"/>
    <xf numFmtId="0" fontId="88" fillId="5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195" fontId="85" fillId="65" borderId="15" xfId="0" applyNumberFormat="1" applyFont="1" applyFill="1" applyBorder="1" applyAlignment="1">
      <alignment horizontal="center"/>
    </xf>
    <xf numFmtId="195" fontId="85" fillId="65" borderId="17" xfId="0" applyNumberFormat="1" applyFont="1" applyFill="1" applyBorder="1" applyAlignment="1">
      <alignment horizontal="center"/>
    </xf>
    <xf numFmtId="0" fontId="84" fillId="66" borderId="9" xfId="0" applyFont="1" applyFill="1" applyBorder="1" applyAlignment="1">
      <alignment horizontal="center" vertical="top" wrapText="1"/>
    </xf>
    <xf numFmtId="43" fontId="84" fillId="5" borderId="0" xfId="1" applyFont="1" applyFill="1" applyBorder="1" applyProtection="1"/>
    <xf numFmtId="43" fontId="84" fillId="5" borderId="6" xfId="1" applyFont="1" applyFill="1" applyBorder="1" applyProtection="1"/>
    <xf numFmtId="0" fontId="84" fillId="66" borderId="5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84" fillId="66" borderId="10" xfId="0" applyFont="1" applyFill="1" applyBorder="1" applyAlignment="1">
      <alignment horizontal="center" vertical="top"/>
    </xf>
    <xf numFmtId="43" fontId="84" fillId="5" borderId="2" xfId="1" applyFont="1" applyFill="1" applyBorder="1" applyAlignment="1" applyProtection="1">
      <alignment vertical="top"/>
    </xf>
    <xf numFmtId="43" fontId="84" fillId="5" borderId="4" xfId="1" applyFont="1" applyFill="1" applyBorder="1" applyAlignment="1" applyProtection="1">
      <alignment vertical="top"/>
    </xf>
    <xf numFmtId="0" fontId="94" fillId="0" borderId="0" xfId="0" applyFont="1" applyAlignment="1">
      <alignment vertical="top"/>
    </xf>
    <xf numFmtId="0" fontId="10" fillId="0" borderId="0" xfId="0" applyFont="1"/>
    <xf numFmtId="0" fontId="94" fillId="0" borderId="0" xfId="0" applyFont="1"/>
    <xf numFmtId="0" fontId="77" fillId="0" borderId="0" xfId="0" applyFont="1" applyAlignment="1">
      <alignment horizontal="left"/>
    </xf>
    <xf numFmtId="199" fontId="84" fillId="66" borderId="5" xfId="0" applyNumberFormat="1" applyFont="1" applyFill="1" applyBorder="1" applyAlignment="1">
      <alignment horizontal="center" vertical="top" wrapText="1"/>
    </xf>
    <xf numFmtId="43" fontId="84" fillId="5" borderId="0" xfId="1" applyFont="1" applyFill="1" applyProtection="1"/>
    <xf numFmtId="199" fontId="84" fillId="66" borderId="10" xfId="0" applyNumberFormat="1" applyFont="1" applyFill="1" applyBorder="1" applyAlignment="1">
      <alignment horizontal="center" vertical="top" wrapText="1"/>
    </xf>
    <xf numFmtId="43" fontId="84" fillId="5" borderId="2" xfId="1" applyFont="1" applyFill="1" applyBorder="1" applyProtection="1"/>
    <xf numFmtId="43" fontId="84" fillId="5" borderId="4" xfId="1" applyFont="1" applyFill="1" applyBorder="1" applyProtection="1"/>
    <xf numFmtId="0" fontId="21" fillId="5" borderId="0" xfId="0" applyFont="1" applyFill="1"/>
    <xf numFmtId="0" fontId="42" fillId="5" borderId="0" xfId="0" applyFont="1" applyFill="1"/>
    <xf numFmtId="0" fontId="156" fillId="5" borderId="0" xfId="6" applyFont="1" applyFill="1" applyProtection="1"/>
    <xf numFmtId="199" fontId="85" fillId="65" borderId="9" xfId="0" applyNumberFormat="1" applyFont="1" applyFill="1" applyBorder="1" applyAlignment="1">
      <alignment horizontal="center" vertical="center"/>
    </xf>
    <xf numFmtId="0" fontId="22" fillId="5" borderId="0" xfId="0" applyFont="1" applyFill="1"/>
    <xf numFmtId="0" fontId="86" fillId="66" borderId="9" xfId="0" applyFont="1" applyFill="1" applyBorder="1"/>
    <xf numFmtId="0" fontId="86" fillId="5" borderId="9" xfId="0" applyFont="1" applyFill="1" applyBorder="1" applyAlignment="1">
      <alignment horizontal="center"/>
    </xf>
    <xf numFmtId="166" fontId="22" fillId="5" borderId="9" xfId="0" applyNumberFormat="1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86" fillId="66" borderId="5" xfId="0" applyFont="1" applyFill="1" applyBorder="1"/>
    <xf numFmtId="0" fontId="86" fillId="5" borderId="5" xfId="0" applyFont="1" applyFill="1" applyBorder="1" applyAlignment="1">
      <alignment horizontal="center"/>
    </xf>
    <xf numFmtId="0" fontId="22" fillId="66" borderId="5" xfId="0" applyFont="1" applyFill="1" applyBorder="1"/>
    <xf numFmtId="1" fontId="12" fillId="5" borderId="5" xfId="1" applyNumberFormat="1" applyFont="1" applyFill="1" applyBorder="1" applyAlignment="1" applyProtection="1">
      <alignment horizontal="center"/>
    </xf>
    <xf numFmtId="0" fontId="12" fillId="5" borderId="5" xfId="0" applyFont="1" applyFill="1" applyBorder="1" applyAlignment="1">
      <alignment horizontal="center"/>
    </xf>
    <xf numFmtId="1" fontId="12" fillId="5" borderId="5" xfId="0" applyNumberFormat="1" applyFont="1" applyFill="1" applyBorder="1" applyAlignment="1">
      <alignment horizontal="center"/>
    </xf>
    <xf numFmtId="0" fontId="12" fillId="66" borderId="5" xfId="0" applyFont="1" applyFill="1" applyBorder="1"/>
    <xf numFmtId="0" fontId="86" fillId="5" borderId="10" xfId="0" applyFont="1" applyFill="1" applyBorder="1" applyAlignment="1">
      <alignment horizontal="center"/>
    </xf>
    <xf numFmtId="1" fontId="86" fillId="5" borderId="10" xfId="0" applyNumberFormat="1" applyFont="1" applyFill="1" applyBorder="1" applyAlignment="1">
      <alignment horizontal="center"/>
    </xf>
    <xf numFmtId="0" fontId="84" fillId="66" borderId="5" xfId="0" applyFont="1" applyFill="1" applyBorder="1"/>
    <xf numFmtId="0" fontId="22" fillId="5" borderId="5" xfId="0" applyFont="1" applyFill="1" applyBorder="1" applyAlignment="1">
      <alignment horizontal="center"/>
    </xf>
    <xf numFmtId="1" fontId="22" fillId="5" borderId="5" xfId="0" applyNumberFormat="1" applyFont="1" applyFill="1" applyBorder="1" applyAlignment="1">
      <alignment horizontal="center"/>
    </xf>
    <xf numFmtId="0" fontId="84" fillId="66" borderId="10" xfId="0" applyFont="1" applyFill="1" applyBorder="1"/>
    <xf numFmtId="0" fontId="22" fillId="5" borderId="10" xfId="0" applyFont="1" applyFill="1" applyBorder="1" applyAlignment="1">
      <alignment horizontal="center"/>
    </xf>
    <xf numFmtId="1" fontId="22" fillId="5" borderId="10" xfId="0" applyNumberFormat="1" applyFont="1" applyFill="1" applyBorder="1" applyAlignment="1">
      <alignment horizontal="center"/>
    </xf>
    <xf numFmtId="0" fontId="86" fillId="66" borderId="10" xfId="0" applyFont="1" applyFill="1" applyBorder="1"/>
    <xf numFmtId="0" fontId="22" fillId="65" borderId="5" xfId="0" applyFont="1" applyFill="1" applyBorder="1"/>
    <xf numFmtId="166" fontId="22" fillId="5" borderId="5" xfId="1" applyNumberFormat="1" applyFont="1" applyFill="1" applyBorder="1" applyAlignment="1" applyProtection="1">
      <alignment horizontal="center"/>
    </xf>
    <xf numFmtId="0" fontId="22" fillId="66" borderId="10" xfId="0" applyFont="1" applyFill="1" applyBorder="1"/>
    <xf numFmtId="166" fontId="3" fillId="5" borderId="5" xfId="1" applyNumberFormat="1" applyFont="1" applyFill="1" applyBorder="1" applyAlignment="1" applyProtection="1">
      <alignment horizontal="center"/>
    </xf>
    <xf numFmtId="0" fontId="22" fillId="65" borderId="5" xfId="0" applyFont="1" applyFill="1" applyBorder="1" applyAlignment="1">
      <alignment horizontal="center"/>
    </xf>
    <xf numFmtId="0" fontId="85" fillId="5" borderId="9" xfId="353" applyFont="1" applyFill="1" applyBorder="1" applyAlignment="1" applyProtection="1">
      <alignment horizontal="center"/>
    </xf>
    <xf numFmtId="166" fontId="22" fillId="5" borderId="5" xfId="0" applyNumberFormat="1" applyFont="1" applyFill="1" applyBorder="1" applyAlignment="1">
      <alignment horizontal="center"/>
    </xf>
    <xf numFmtId="166" fontId="3" fillId="5" borderId="10" xfId="1" applyNumberFormat="1" applyFont="1" applyFill="1" applyBorder="1" applyAlignment="1" applyProtection="1">
      <alignment horizontal="center"/>
    </xf>
    <xf numFmtId="170" fontId="22" fillId="5" borderId="5" xfId="1" applyNumberFormat="1" applyFont="1" applyFill="1" applyBorder="1" applyAlignment="1" applyProtection="1">
      <alignment horizontal="right"/>
    </xf>
    <xf numFmtId="170" fontId="3" fillId="5" borderId="10" xfId="1" applyNumberFormat="1" applyFont="1" applyFill="1" applyBorder="1" applyProtection="1"/>
    <xf numFmtId="0" fontId="59" fillId="5" borderId="0" xfId="0" applyFont="1" applyFill="1"/>
    <xf numFmtId="0" fontId="25" fillId="5" borderId="0" xfId="0" applyFont="1" applyFill="1"/>
    <xf numFmtId="0" fontId="25" fillId="0" borderId="0" xfId="0" applyFont="1"/>
    <xf numFmtId="0" fontId="11" fillId="5" borderId="0" xfId="0" applyFont="1" applyFill="1"/>
    <xf numFmtId="0" fontId="177" fillId="65" borderId="16" xfId="0" applyFont="1" applyFill="1" applyBorder="1"/>
    <xf numFmtId="0" fontId="85" fillId="65" borderId="15" xfId="0" applyFont="1" applyFill="1" applyBorder="1"/>
    <xf numFmtId="0" fontId="10" fillId="66" borderId="13" xfId="0" applyFont="1" applyFill="1" applyBorder="1"/>
    <xf numFmtId="0" fontId="84" fillId="66" borderId="9" xfId="0" applyFont="1" applyFill="1" applyBorder="1"/>
    <xf numFmtId="196" fontId="84" fillId="5" borderId="11" xfId="0" applyNumberFormat="1" applyFont="1" applyFill="1" applyBorder="1"/>
    <xf numFmtId="196" fontId="84" fillId="5" borderId="12" xfId="0" applyNumberFormat="1" applyFont="1" applyFill="1" applyBorder="1"/>
    <xf numFmtId="0" fontId="26" fillId="66" borderId="3" xfId="0" applyFont="1" applyFill="1" applyBorder="1"/>
    <xf numFmtId="4" fontId="84" fillId="5" borderId="2" xfId="0" applyNumberFormat="1" applyFont="1" applyFill="1" applyBorder="1"/>
    <xf numFmtId="4" fontId="84" fillId="5" borderId="4" xfId="0" applyNumberFormat="1" applyFont="1" applyFill="1" applyBorder="1"/>
    <xf numFmtId="0" fontId="10" fillId="66" borderId="1" xfId="0" applyFont="1" applyFill="1" applyBorder="1"/>
    <xf numFmtId="196" fontId="84" fillId="5" borderId="0" xfId="0" applyNumberFormat="1" applyFont="1" applyFill="1"/>
    <xf numFmtId="196" fontId="84" fillId="5" borderId="6" xfId="0" applyNumberFormat="1" applyFont="1" applyFill="1" applyBorder="1"/>
    <xf numFmtId="0" fontId="187" fillId="5" borderId="0" xfId="0" applyFont="1" applyFill="1"/>
    <xf numFmtId="0" fontId="85" fillId="65" borderId="17" xfId="0" applyFont="1" applyFill="1" applyBorder="1"/>
    <xf numFmtId="0" fontId="95" fillId="65" borderId="15" xfId="0" applyFont="1" applyFill="1" applyBorder="1"/>
    <xf numFmtId="0" fontId="95" fillId="65" borderId="17" xfId="0" applyFont="1" applyFill="1" applyBorder="1"/>
    <xf numFmtId="0" fontId="6" fillId="66" borderId="5" xfId="0" applyFont="1" applyFill="1" applyBorder="1"/>
    <xf numFmtId="166" fontId="51" fillId="5" borderId="0" xfId="0" applyNumberFormat="1" applyFont="1" applyFill="1"/>
    <xf numFmtId="166" fontId="51" fillId="5" borderId="6" xfId="0" applyNumberFormat="1" applyFont="1" applyFill="1" applyBorder="1"/>
    <xf numFmtId="0" fontId="51" fillId="66" borderId="5" xfId="0" applyFont="1" applyFill="1" applyBorder="1" applyAlignment="1">
      <alignment vertical="top"/>
    </xf>
    <xf numFmtId="0" fontId="86" fillId="5" borderId="5" xfId="0" applyFont="1" applyFill="1" applyBorder="1" applyAlignment="1">
      <alignment horizontal="center" vertical="top"/>
    </xf>
    <xf numFmtId="166" fontId="51" fillId="5" borderId="0" xfId="0" applyNumberFormat="1" applyFont="1" applyFill="1" applyAlignment="1">
      <alignment vertical="top"/>
    </xf>
    <xf numFmtId="166" fontId="51" fillId="5" borderId="6" xfId="0" applyNumberFormat="1" applyFont="1" applyFill="1" applyBorder="1" applyAlignment="1">
      <alignment vertical="top"/>
    </xf>
    <xf numFmtId="0" fontId="51" fillId="66" borderId="5" xfId="0" applyFont="1" applyFill="1" applyBorder="1"/>
    <xf numFmtId="0" fontId="10" fillId="66" borderId="5" xfId="0" applyFont="1" applyFill="1" applyBorder="1"/>
    <xf numFmtId="0" fontId="39" fillId="66" borderId="5" xfId="0" applyFont="1" applyFill="1" applyBorder="1"/>
    <xf numFmtId="0" fontId="51" fillId="5" borderId="0" xfId="0" applyFont="1" applyFill="1"/>
    <xf numFmtId="0" fontId="51" fillId="5" borderId="6" xfId="0" applyFont="1" applyFill="1" applyBorder="1"/>
    <xf numFmtId="0" fontId="174" fillId="66" borderId="5" xfId="0" applyFont="1" applyFill="1" applyBorder="1" applyAlignment="1">
      <alignment horizontal="left" indent="1"/>
    </xf>
    <xf numFmtId="0" fontId="30" fillId="66" borderId="5" xfId="0" applyFont="1" applyFill="1" applyBorder="1"/>
    <xf numFmtId="0" fontId="2" fillId="66" borderId="10" xfId="0" applyFont="1" applyFill="1" applyBorder="1"/>
    <xf numFmtId="166" fontId="51" fillId="5" borderId="2" xfId="0" applyNumberFormat="1" applyFont="1" applyFill="1" applyBorder="1"/>
    <xf numFmtId="166" fontId="51" fillId="5" borderId="4" xfId="0" applyNumberFormat="1" applyFont="1" applyFill="1" applyBorder="1"/>
    <xf numFmtId="0" fontId="85" fillId="67" borderId="12" xfId="0" applyFont="1" applyFill="1" applyBorder="1" applyAlignment="1">
      <alignment horizontal="center" vertical="center"/>
    </xf>
    <xf numFmtId="1" fontId="85" fillId="67" borderId="11" xfId="0" applyNumberFormat="1" applyFont="1" applyFill="1" applyBorder="1" applyAlignment="1">
      <alignment horizontal="center"/>
    </xf>
    <xf numFmtId="1" fontId="85" fillId="67" borderId="12" xfId="0" applyNumberFormat="1" applyFont="1" applyFill="1" applyBorder="1" applyAlignment="1">
      <alignment horizontal="center"/>
    </xf>
    <xf numFmtId="0" fontId="85" fillId="67" borderId="5" xfId="0" applyFont="1" applyFill="1" applyBorder="1" applyAlignment="1">
      <alignment horizontal="left"/>
    </xf>
    <xf numFmtId="0" fontId="85" fillId="67" borderId="6" xfId="0" applyFont="1" applyFill="1" applyBorder="1" applyAlignment="1">
      <alignment horizontal="center" vertical="center"/>
    </xf>
    <xf numFmtId="166" fontId="85" fillId="67" borderId="0" xfId="0" applyNumberFormat="1" applyFont="1" applyFill="1" applyAlignment="1">
      <alignment horizontal="center"/>
    </xf>
    <xf numFmtId="166" fontId="85" fillId="67" borderId="6" xfId="0" applyNumberFormat="1" applyFont="1" applyFill="1" applyBorder="1" applyAlignment="1">
      <alignment horizontal="center"/>
    </xf>
    <xf numFmtId="0" fontId="40" fillId="66" borderId="1" xfId="0" applyFont="1" applyFill="1" applyBorder="1" applyAlignment="1">
      <alignment vertical="top" wrapText="1"/>
    </xf>
    <xf numFmtId="0" fontId="14" fillId="5" borderId="5" xfId="0" applyFont="1" applyFill="1" applyBorder="1" applyAlignment="1">
      <alignment horizontal="center" vertical="center"/>
    </xf>
    <xf numFmtId="166" fontId="40" fillId="5" borderId="0" xfId="0" applyNumberFormat="1" applyFont="1" applyFill="1" applyAlignment="1">
      <alignment horizontal="right" vertical="top"/>
    </xf>
    <xf numFmtId="166" fontId="40" fillId="5" borderId="6" xfId="0" applyNumberFormat="1" applyFont="1" applyFill="1" applyBorder="1" applyAlignment="1">
      <alignment horizontal="right" vertical="top"/>
    </xf>
    <xf numFmtId="0" fontId="10" fillId="66" borderId="1" xfId="0" applyFont="1" applyFill="1" applyBorder="1" applyAlignment="1">
      <alignment vertical="top" wrapText="1"/>
    </xf>
    <xf numFmtId="0" fontId="40" fillId="5" borderId="5" xfId="0" applyFont="1" applyFill="1" applyBorder="1" applyAlignment="1">
      <alignment horizontal="center" vertical="center" wrapText="1"/>
    </xf>
    <xf numFmtId="166" fontId="40" fillId="5" borderId="0" xfId="1" applyNumberFormat="1" applyFont="1" applyFill="1" applyBorder="1" applyAlignment="1" applyProtection="1">
      <alignment horizontal="right" vertical="top"/>
    </xf>
    <xf numFmtId="0" fontId="40" fillId="5" borderId="5" xfId="0" applyFont="1" applyFill="1" applyBorder="1" applyAlignment="1">
      <alignment horizontal="center" vertical="center"/>
    </xf>
    <xf numFmtId="0" fontId="85" fillId="67" borderId="1" xfId="0" applyFont="1" applyFill="1" applyBorder="1" applyAlignment="1">
      <alignment vertical="top" wrapText="1"/>
    </xf>
    <xf numFmtId="0" fontId="86" fillId="67" borderId="5" xfId="0" applyFont="1" applyFill="1" applyBorder="1" applyAlignment="1">
      <alignment horizontal="center" vertical="center"/>
    </xf>
    <xf numFmtId="166" fontId="40" fillId="67" borderId="0" xfId="0" applyNumberFormat="1" applyFont="1" applyFill="1" applyAlignment="1">
      <alignment horizontal="right"/>
    </xf>
    <xf numFmtId="166" fontId="40" fillId="67" borderId="6" xfId="0" applyNumberFormat="1" applyFont="1" applyFill="1" applyBorder="1" applyAlignment="1">
      <alignment horizontal="right"/>
    </xf>
    <xf numFmtId="166" fontId="40" fillId="67" borderId="0" xfId="0" applyNumberFormat="1" applyFont="1" applyFill="1" applyAlignment="1">
      <alignment horizontal="right" vertical="top"/>
    </xf>
    <xf numFmtId="166" fontId="40" fillId="67" borderId="6" xfId="0" applyNumberFormat="1" applyFont="1" applyFill="1" applyBorder="1" applyAlignment="1">
      <alignment horizontal="right" vertical="top"/>
    </xf>
    <xf numFmtId="0" fontId="9" fillId="66" borderId="1" xfId="0" applyFont="1" applyFill="1" applyBorder="1" applyAlignment="1">
      <alignment vertical="top" wrapText="1"/>
    </xf>
    <xf numFmtId="0" fontId="85" fillId="67" borderId="5" xfId="0" applyFont="1" applyFill="1" applyBorder="1" applyAlignment="1">
      <alignment horizontal="center" vertical="center"/>
    </xf>
    <xf numFmtId="166" fontId="95" fillId="67" borderId="0" xfId="0" applyNumberFormat="1" applyFont="1" applyFill="1" applyAlignment="1">
      <alignment horizontal="right" vertical="top"/>
    </xf>
    <xf numFmtId="166" fontId="95" fillId="67" borderId="6" xfId="0" applyNumberFormat="1" applyFont="1" applyFill="1" applyBorder="1" applyAlignment="1">
      <alignment horizontal="right" vertical="top"/>
    </xf>
    <xf numFmtId="0" fontId="84" fillId="66" borderId="1" xfId="0" applyFont="1" applyFill="1" applyBorder="1" applyAlignment="1">
      <alignment vertical="top" wrapText="1"/>
    </xf>
    <xf numFmtId="0" fontId="40" fillId="66" borderId="16" xfId="0" applyFont="1" applyFill="1" applyBorder="1" applyAlignment="1">
      <alignment vertical="top" wrapText="1"/>
    </xf>
    <xf numFmtId="0" fontId="40" fillId="5" borderId="14" xfId="0" applyFont="1" applyFill="1" applyBorder="1" applyAlignment="1">
      <alignment horizontal="center" vertical="center"/>
    </xf>
    <xf numFmtId="166" fontId="40" fillId="5" borderId="15" xfId="0" applyNumberFormat="1" applyFont="1" applyFill="1" applyBorder="1" applyAlignment="1">
      <alignment horizontal="right" vertical="top"/>
    </xf>
    <xf numFmtId="166" fontId="40" fillId="5" borderId="17" xfId="0" applyNumberFormat="1" applyFont="1" applyFill="1" applyBorder="1" applyAlignment="1">
      <alignment horizontal="right" vertical="top"/>
    </xf>
    <xf numFmtId="0" fontId="40" fillId="5" borderId="0" xfId="0" applyFont="1" applyFill="1" applyAlignment="1">
      <alignment horizontal="center" vertical="center"/>
    </xf>
    <xf numFmtId="4" fontId="40" fillId="5" borderId="0" xfId="0" applyNumberFormat="1" applyFont="1" applyFill="1" applyAlignment="1">
      <alignment horizontal="right" vertical="top"/>
    </xf>
    <xf numFmtId="4" fontId="94" fillId="5" borderId="0" xfId="0" applyNumberFormat="1" applyFont="1" applyFill="1" applyAlignment="1">
      <alignment horizontal="right" vertical="top"/>
    </xf>
    <xf numFmtId="0" fontId="81" fillId="5" borderId="0" xfId="0" applyFont="1" applyFill="1" applyAlignment="1">
      <alignment vertical="center"/>
    </xf>
    <xf numFmtId="0" fontId="0" fillId="5" borderId="0" xfId="0" applyFill="1" applyAlignment="1">
      <alignment horizontal="right"/>
    </xf>
    <xf numFmtId="0" fontId="85" fillId="67" borderId="14" xfId="0" applyFont="1" applyFill="1" applyBorder="1" applyAlignment="1">
      <alignment horizontal="center"/>
    </xf>
    <xf numFmtId="0" fontId="85" fillId="67" borderId="15" xfId="0" applyFont="1" applyFill="1" applyBorder="1" applyAlignment="1">
      <alignment horizontal="center"/>
    </xf>
    <xf numFmtId="0" fontId="85" fillId="67" borderId="17" xfId="0" applyFont="1" applyFill="1" applyBorder="1" applyAlignment="1">
      <alignment horizontal="center"/>
    </xf>
    <xf numFmtId="0" fontId="85" fillId="67" borderId="5" xfId="0" applyFont="1" applyFill="1" applyBorder="1" applyAlignment="1">
      <alignment horizontal="center"/>
    </xf>
    <xf numFmtId="0" fontId="85" fillId="67" borderId="0" xfId="0" applyFont="1" applyFill="1" applyAlignment="1">
      <alignment horizontal="center"/>
    </xf>
    <xf numFmtId="0" fontId="85" fillId="67" borderId="6" xfId="0" applyFont="1" applyFill="1" applyBorder="1" applyAlignment="1">
      <alignment horizontal="center"/>
    </xf>
    <xf numFmtId="0" fontId="97" fillId="66" borderId="5" xfId="0" applyFont="1" applyFill="1" applyBorder="1" applyAlignment="1">
      <alignment horizontal="left" vertical="top"/>
    </xf>
    <xf numFmtId="0" fontId="97" fillId="5" borderId="5" xfId="0" applyFont="1" applyFill="1" applyBorder="1" applyAlignment="1">
      <alignment horizontal="center"/>
    </xf>
    <xf numFmtId="174" fontId="97" fillId="5" borderId="0" xfId="0" applyNumberFormat="1" applyFont="1" applyFill="1" applyAlignment="1">
      <alignment horizontal="right" vertical="top"/>
    </xf>
    <xf numFmtId="174" fontId="97" fillId="5" borderId="6" xfId="1" applyNumberFormat="1" applyFont="1" applyFill="1" applyBorder="1" applyAlignment="1" applyProtection="1">
      <alignment horizontal="right" vertical="top"/>
    </xf>
    <xf numFmtId="0" fontId="97" fillId="66" borderId="5" xfId="0" applyFont="1" applyFill="1" applyBorder="1" applyAlignment="1">
      <alignment horizontal="left" vertical="top" wrapText="1"/>
    </xf>
    <xf numFmtId="174" fontId="51" fillId="5" borderId="0" xfId="0" applyNumberFormat="1" applyFont="1" applyFill="1" applyAlignment="1">
      <alignment horizontal="right" vertical="top"/>
    </xf>
    <xf numFmtId="174" fontId="51" fillId="5" borderId="6" xfId="0" applyNumberFormat="1" applyFont="1" applyFill="1" applyBorder="1" applyAlignment="1">
      <alignment horizontal="right" vertical="top"/>
    </xf>
    <xf numFmtId="0" fontId="85" fillId="67" borderId="5" xfId="0" applyFont="1" applyFill="1" applyBorder="1" applyAlignment="1">
      <alignment horizontal="left" vertical="top" wrapText="1"/>
    </xf>
    <xf numFmtId="174" fontId="95" fillId="67" borderId="0" xfId="0" applyNumberFormat="1" applyFont="1" applyFill="1" applyAlignment="1">
      <alignment horizontal="right" vertical="top"/>
    </xf>
    <xf numFmtId="174" fontId="95" fillId="67" borderId="6" xfId="0" applyNumberFormat="1" applyFont="1" applyFill="1" applyBorder="1" applyAlignment="1">
      <alignment horizontal="right" vertical="top"/>
    </xf>
    <xf numFmtId="174" fontId="97" fillId="5" borderId="6" xfId="0" applyNumberFormat="1" applyFont="1" applyFill="1" applyBorder="1" applyAlignment="1">
      <alignment horizontal="right" vertical="top"/>
    </xf>
    <xf numFmtId="174" fontId="85" fillId="67" borderId="0" xfId="0" applyNumberFormat="1" applyFont="1" applyFill="1" applyAlignment="1">
      <alignment horizontal="right" vertical="top"/>
    </xf>
    <xf numFmtId="174" fontId="85" fillId="67" borderId="6" xfId="0" applyNumberFormat="1" applyFont="1" applyFill="1" applyBorder="1" applyAlignment="1">
      <alignment horizontal="right" vertical="top"/>
    </xf>
    <xf numFmtId="0" fontId="97" fillId="66" borderId="14" xfId="0" applyFont="1" applyFill="1" applyBorder="1" applyAlignment="1">
      <alignment horizontal="left" vertical="top" wrapText="1"/>
    </xf>
    <xf numFmtId="0" fontId="97" fillId="5" borderId="14" xfId="0" applyFont="1" applyFill="1" applyBorder="1" applyAlignment="1">
      <alignment horizontal="center"/>
    </xf>
    <xf numFmtId="174" fontId="97" fillId="5" borderId="15" xfId="0" applyNumberFormat="1" applyFont="1" applyFill="1" applyBorder="1" applyAlignment="1">
      <alignment horizontal="right" vertical="top"/>
    </xf>
    <xf numFmtId="174" fontId="51" fillId="5" borderId="15" xfId="0" applyNumberFormat="1" applyFont="1" applyFill="1" applyBorder="1" applyAlignment="1">
      <alignment horizontal="right" vertical="top"/>
    </xf>
    <xf numFmtId="174" fontId="51" fillId="5" borderId="17" xfId="0" applyNumberFormat="1" applyFont="1" applyFill="1" applyBorder="1" applyAlignment="1">
      <alignment horizontal="right" vertical="top"/>
    </xf>
    <xf numFmtId="0" fontId="27" fillId="5" borderId="0" xfId="0" applyFont="1" applyFill="1"/>
    <xf numFmtId="0" fontId="85" fillId="65" borderId="11" xfId="0" applyFont="1" applyFill="1" applyBorder="1"/>
    <xf numFmtId="0" fontId="27" fillId="66" borderId="5" xfId="0" applyFont="1" applyFill="1" applyBorder="1"/>
    <xf numFmtId="166" fontId="27" fillId="5" borderId="0" xfId="0" applyNumberFormat="1" applyFont="1" applyFill="1"/>
    <xf numFmtId="166" fontId="27" fillId="5" borderId="6" xfId="0" applyNumberFormat="1" applyFont="1" applyFill="1" applyBorder="1"/>
    <xf numFmtId="0" fontId="27" fillId="5" borderId="2" xfId="0" applyFont="1" applyFill="1" applyBorder="1"/>
    <xf numFmtId="166" fontId="27" fillId="5" borderId="2" xfId="0" applyNumberFormat="1" applyFont="1" applyFill="1" applyBorder="1"/>
    <xf numFmtId="166" fontId="27" fillId="5" borderId="4" xfId="0" applyNumberFormat="1" applyFont="1" applyFill="1" applyBorder="1"/>
    <xf numFmtId="0" fontId="85" fillId="65" borderId="11" xfId="0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top"/>
    </xf>
    <xf numFmtId="166" fontId="84" fillId="5" borderId="0" xfId="0" applyNumberFormat="1" applyFont="1" applyFill="1" applyAlignment="1">
      <alignment horizontal="center" vertical="top"/>
    </xf>
    <xf numFmtId="166" fontId="88" fillId="5" borderId="5" xfId="0" applyNumberFormat="1" applyFont="1" applyFill="1" applyBorder="1" applyAlignment="1">
      <alignment horizontal="center" vertical="top"/>
    </xf>
    <xf numFmtId="166" fontId="84" fillId="5" borderId="0" xfId="2" applyNumberFormat="1" applyFont="1" applyFill="1" applyBorder="1" applyAlignment="1" applyProtection="1">
      <alignment horizontal="center" vertical="top"/>
    </xf>
    <xf numFmtId="166" fontId="84" fillId="5" borderId="6" xfId="2" applyNumberFormat="1" applyFont="1" applyFill="1" applyBorder="1" applyAlignment="1" applyProtection="1">
      <alignment horizontal="center" vertical="top"/>
    </xf>
    <xf numFmtId="0" fontId="84" fillId="66" borderId="1" xfId="0" applyFont="1" applyFill="1" applyBorder="1" applyAlignment="1">
      <alignment vertical="top"/>
    </xf>
    <xf numFmtId="0" fontId="84" fillId="66" borderId="3" xfId="0" applyFont="1" applyFill="1" applyBorder="1" applyAlignment="1">
      <alignment vertical="top" wrapText="1"/>
    </xf>
    <xf numFmtId="0" fontId="88" fillId="5" borderId="10" xfId="0" applyFont="1" applyFill="1" applyBorder="1" applyAlignment="1">
      <alignment horizontal="center" vertical="top"/>
    </xf>
    <xf numFmtId="166" fontId="84" fillId="5" borderId="2" xfId="0" applyNumberFormat="1" applyFont="1" applyFill="1" applyBorder="1" applyAlignment="1">
      <alignment horizontal="center" vertical="top"/>
    </xf>
    <xf numFmtId="166" fontId="88" fillId="5" borderId="10" xfId="0" applyNumberFormat="1" applyFont="1" applyFill="1" applyBorder="1" applyAlignment="1">
      <alignment horizontal="center" vertical="top"/>
    </xf>
    <xf numFmtId="166" fontId="84" fillId="5" borderId="2" xfId="2" applyNumberFormat="1" applyFont="1" applyFill="1" applyBorder="1" applyAlignment="1" applyProtection="1">
      <alignment horizontal="center" vertical="top"/>
    </xf>
    <xf numFmtId="166" fontId="84" fillId="5" borderId="4" xfId="2" applyNumberFormat="1" applyFont="1" applyFill="1" applyBorder="1" applyAlignment="1" applyProtection="1">
      <alignment horizontal="center" vertical="top"/>
    </xf>
    <xf numFmtId="0" fontId="96" fillId="5" borderId="0" xfId="0" applyFont="1" applyFill="1" applyAlignment="1">
      <alignment vertical="center"/>
    </xf>
    <xf numFmtId="0" fontId="88" fillId="66" borderId="1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86" fillId="66" borderId="14" xfId="0" applyFont="1" applyFill="1" applyBorder="1" applyAlignment="1">
      <alignment horizontal="center" vertical="center" wrapText="1"/>
    </xf>
    <xf numFmtId="0" fontId="88" fillId="66" borderId="5" xfId="0" applyFont="1" applyFill="1" applyBorder="1" applyAlignment="1">
      <alignment horizontal="center" vertical="center"/>
    </xf>
    <xf numFmtId="0" fontId="95" fillId="65" borderId="14" xfId="0" applyFont="1" applyFill="1" applyBorder="1" applyAlignment="1">
      <alignment horizontal="left" vertical="center" wrapText="1"/>
    </xf>
    <xf numFmtId="0" fontId="13" fillId="66" borderId="14" xfId="0" applyFont="1" applyFill="1" applyBorder="1" applyAlignment="1">
      <alignment horizontal="center" vertical="center"/>
    </xf>
    <xf numFmtId="0" fontId="85" fillId="65" borderId="5" xfId="0" applyFont="1" applyFill="1" applyBorder="1" applyAlignment="1">
      <alignment vertical="center" wrapText="1"/>
    </xf>
    <xf numFmtId="0" fontId="86" fillId="66" borderId="5" xfId="0" applyFont="1" applyFill="1" applyBorder="1" applyAlignment="1">
      <alignment horizontal="center" vertical="center"/>
    </xf>
    <xf numFmtId="0" fontId="88" fillId="66" borderId="10" xfId="0" applyFont="1" applyFill="1" applyBorder="1" applyAlignment="1">
      <alignment horizontal="center" vertical="center"/>
    </xf>
    <xf numFmtId="0" fontId="86" fillId="66" borderId="14" xfId="0" applyFont="1" applyFill="1" applyBorder="1" applyAlignment="1">
      <alignment horizontal="center" vertical="center"/>
    </xf>
    <xf numFmtId="0" fontId="95" fillId="65" borderId="10" xfId="0" applyFont="1" applyFill="1" applyBorder="1" applyAlignment="1">
      <alignment horizontal="left" vertical="center" wrapText="1"/>
    </xf>
    <xf numFmtId="0" fontId="85" fillId="65" borderId="10" xfId="0" applyFont="1" applyFill="1" applyBorder="1" applyAlignment="1">
      <alignment vertical="center" wrapText="1"/>
    </xf>
    <xf numFmtId="0" fontId="86" fillId="66" borderId="10" xfId="0" applyFont="1" applyFill="1" applyBorder="1" applyAlignment="1">
      <alignment horizontal="center" vertical="center"/>
    </xf>
    <xf numFmtId="0" fontId="85" fillId="65" borderId="16" xfId="0" applyFont="1" applyFill="1" applyBorder="1" applyAlignment="1">
      <alignment wrapText="1"/>
    </xf>
    <xf numFmtId="170" fontId="45" fillId="5" borderId="5" xfId="1" applyNumberFormat="1" applyFont="1" applyFill="1" applyBorder="1" applyProtection="1"/>
    <xf numFmtId="170" fontId="84" fillId="5" borderId="1" xfId="1" applyNumberFormat="1" applyFont="1" applyFill="1" applyBorder="1" applyProtection="1"/>
    <xf numFmtId="194" fontId="84" fillId="0" borderId="5" xfId="1" applyNumberFormat="1" applyFont="1" applyFill="1" applyBorder="1" applyAlignment="1" applyProtection="1">
      <alignment vertical="top" wrapText="1"/>
    </xf>
    <xf numFmtId="170" fontId="97" fillId="2" borderId="6" xfId="1" applyNumberFormat="1" applyFont="1" applyFill="1" applyBorder="1" applyProtection="1"/>
    <xf numFmtId="170" fontId="85" fillId="65" borderId="14" xfId="1" applyNumberFormat="1" applyFont="1" applyFill="1" applyBorder="1" applyProtection="1"/>
    <xf numFmtId="170" fontId="160" fillId="5" borderId="0" xfId="1" applyNumberFormat="1" applyFont="1" applyFill="1" applyProtection="1"/>
    <xf numFmtId="0" fontId="85" fillId="65" borderId="12" xfId="0" applyFont="1" applyFill="1" applyBorder="1" applyAlignment="1">
      <alignment horizontal="center" vertical="top"/>
    </xf>
    <xf numFmtId="0" fontId="35" fillId="66" borderId="5" xfId="0" applyFont="1" applyFill="1" applyBorder="1" applyAlignment="1">
      <alignment horizontal="left" vertical="top"/>
    </xf>
    <xf numFmtId="0" fontId="85" fillId="65" borderId="10" xfId="0" applyFont="1" applyFill="1" applyBorder="1" applyAlignment="1">
      <alignment horizontal="left" vertical="center" wrapText="1"/>
    </xf>
    <xf numFmtId="166" fontId="85" fillId="65" borderId="10" xfId="2" applyNumberFormat="1" applyFont="1" applyFill="1" applyBorder="1" applyAlignment="1" applyProtection="1">
      <alignment vertical="center"/>
    </xf>
    <xf numFmtId="166" fontId="85" fillId="65" borderId="4" xfId="2" applyNumberFormat="1" applyFont="1" applyFill="1" applyBorder="1" applyAlignment="1" applyProtection="1">
      <alignment vertical="center"/>
    </xf>
    <xf numFmtId="0" fontId="168" fillId="5" borderId="0" xfId="0" applyFont="1" applyFill="1"/>
    <xf numFmtId="0" fontId="160" fillId="5" borderId="0" xfId="0" applyFont="1" applyFill="1" applyAlignment="1">
      <alignment horizontal="left"/>
    </xf>
    <xf numFmtId="0" fontId="32" fillId="5" borderId="0" xfId="0" applyFont="1" applyFill="1"/>
    <xf numFmtId="0" fontId="85" fillId="65" borderId="15" xfId="0" applyFont="1" applyFill="1" applyBorder="1" applyAlignment="1">
      <alignment horizontal="right"/>
    </xf>
    <xf numFmtId="0" fontId="107" fillId="66" borderId="10" xfId="33" applyFont="1" applyFill="1" applyBorder="1" applyAlignment="1">
      <alignment horizontal="left" vertical="top" wrapText="1"/>
    </xf>
    <xf numFmtId="166" fontId="84" fillId="5" borderId="2" xfId="2" applyNumberFormat="1" applyFont="1" applyFill="1" applyBorder="1" applyAlignment="1" applyProtection="1">
      <alignment horizontal="right" vertical="center"/>
    </xf>
    <xf numFmtId="166" fontId="40" fillId="5" borderId="2" xfId="2" applyNumberFormat="1" applyFont="1" applyFill="1" applyBorder="1" applyAlignment="1" applyProtection="1">
      <alignment horizontal="right" vertical="center"/>
    </xf>
    <xf numFmtId="166" fontId="40" fillId="5" borderId="4" xfId="2" applyNumberFormat="1" applyFont="1" applyFill="1" applyBorder="1" applyAlignment="1" applyProtection="1">
      <alignment horizontal="right" vertical="center"/>
    </xf>
    <xf numFmtId="0" fontId="0" fillId="5" borderId="0" xfId="0" applyFill="1" applyAlignment="1">
      <alignment horizontal="right" vertical="center"/>
    </xf>
    <xf numFmtId="0" fontId="32" fillId="0" borderId="0" xfId="0" applyFont="1" applyAlignment="1">
      <alignment horizontal="center" vertical="center" wrapText="1"/>
    </xf>
    <xf numFmtId="0" fontId="162" fillId="5" borderId="0" xfId="6" applyFont="1" applyFill="1" applyBorder="1" applyAlignment="1" applyProtection="1">
      <alignment horizontal="left" vertical="top"/>
    </xf>
    <xf numFmtId="197" fontId="98" fillId="65" borderId="9" xfId="0" applyNumberFormat="1" applyFont="1" applyFill="1" applyBorder="1" applyAlignment="1">
      <alignment horizontal="center" vertical="center"/>
    </xf>
    <xf numFmtId="199" fontId="98" fillId="65" borderId="9" xfId="0" applyNumberFormat="1" applyFont="1" applyFill="1" applyBorder="1" applyAlignment="1">
      <alignment horizontal="center" vertical="center"/>
    </xf>
    <xf numFmtId="0" fontId="98" fillId="65" borderId="10" xfId="0" applyFont="1" applyFill="1" applyBorder="1" applyAlignment="1">
      <alignment horizontal="center" vertical="center"/>
    </xf>
    <xf numFmtId="0" fontId="77" fillId="66" borderId="1" xfId="0" applyFont="1" applyFill="1" applyBorder="1" applyAlignment="1">
      <alignment horizontal="center"/>
    </xf>
    <xf numFmtId="194" fontId="77" fillId="5" borderId="5" xfId="1" applyNumberFormat="1" applyFont="1" applyFill="1" applyBorder="1" applyProtection="1"/>
    <xf numFmtId="194" fontId="77" fillId="5" borderId="5" xfId="1" applyNumberFormat="1" applyFont="1" applyFill="1" applyBorder="1" applyAlignment="1" applyProtection="1">
      <alignment horizontal="center" vertical="center"/>
    </xf>
    <xf numFmtId="0" fontId="77" fillId="66" borderId="3" xfId="0" applyFont="1" applyFill="1" applyBorder="1" applyAlignment="1">
      <alignment horizontal="center"/>
    </xf>
    <xf numFmtId="194" fontId="77" fillId="5" borderId="10" xfId="1" applyNumberFormat="1" applyFont="1" applyFill="1" applyBorder="1" applyProtection="1"/>
    <xf numFmtId="194" fontId="77" fillId="5" borderId="10" xfId="1" applyNumberFormat="1" applyFont="1" applyFill="1" applyBorder="1" applyAlignment="1" applyProtection="1">
      <alignment horizontal="center" vertical="center"/>
    </xf>
    <xf numFmtId="0" fontId="46" fillId="5" borderId="0" xfId="0" applyFont="1" applyFill="1"/>
    <xf numFmtId="0" fontId="150" fillId="5" borderId="0" xfId="0" applyFont="1" applyFill="1"/>
    <xf numFmtId="0" fontId="90" fillId="5" borderId="0" xfId="0" applyFont="1" applyFill="1" applyAlignment="1">
      <alignment vertical="top"/>
    </xf>
    <xf numFmtId="0" fontId="98" fillId="65" borderId="14" xfId="0" applyFont="1" applyFill="1" applyBorder="1"/>
    <xf numFmtId="199" fontId="98" fillId="65" borderId="40" xfId="0" applyNumberFormat="1" applyFont="1" applyFill="1" applyBorder="1" applyAlignment="1">
      <alignment horizontal="center"/>
    </xf>
    <xf numFmtId="199" fontId="98" fillId="65" borderId="38" xfId="0" applyNumberFormat="1" applyFont="1" applyFill="1" applyBorder="1" applyAlignment="1">
      <alignment horizontal="center"/>
    </xf>
    <xf numFmtId="199" fontId="98" fillId="65" borderId="39" xfId="0" applyNumberFormat="1" applyFont="1" applyFill="1" applyBorder="1" applyAlignment="1">
      <alignment horizontal="center"/>
    </xf>
    <xf numFmtId="0" fontId="59" fillId="66" borderId="9" xfId="1580" applyFill="1" applyBorder="1" applyAlignment="1">
      <alignment horizontal="left" vertical="top"/>
    </xf>
    <xf numFmtId="193" fontId="59" fillId="5" borderId="1" xfId="0" applyNumberFormat="1" applyFont="1" applyFill="1" applyBorder="1"/>
    <xf numFmtId="193" fontId="59" fillId="5" borderId="0" xfId="0" applyNumberFormat="1" applyFont="1" applyFill="1"/>
    <xf numFmtId="193" fontId="59" fillId="5" borderId="6" xfId="0" applyNumberFormat="1" applyFont="1" applyFill="1" applyBorder="1"/>
    <xf numFmtId="0" fontId="59" fillId="66" borderId="5" xfId="1580" applyFill="1" applyBorder="1" applyAlignment="1">
      <alignment horizontal="left" vertical="top"/>
    </xf>
    <xf numFmtId="0" fontId="59" fillId="66" borderId="10" xfId="0" applyFont="1" applyFill="1" applyBorder="1"/>
    <xf numFmtId="193" fontId="59" fillId="5" borderId="3" xfId="0" applyNumberFormat="1" applyFont="1" applyFill="1" applyBorder="1"/>
    <xf numFmtId="193" fontId="59" fillId="5" borderId="2" xfId="0" applyNumberFormat="1" applyFont="1" applyFill="1" applyBorder="1"/>
    <xf numFmtId="193" fontId="59" fillId="5" borderId="4" xfId="0" applyNumberFormat="1" applyFont="1" applyFill="1" applyBorder="1"/>
    <xf numFmtId="0" fontId="90" fillId="5" borderId="14" xfId="0" applyFont="1" applyFill="1" applyBorder="1"/>
    <xf numFmtId="0" fontId="59" fillId="5" borderId="6" xfId="0" applyFont="1" applyFill="1" applyBorder="1"/>
    <xf numFmtId="193" fontId="59" fillId="5" borderId="13" xfId="0" applyNumberFormat="1" applyFont="1" applyFill="1" applyBorder="1"/>
    <xf numFmtId="193" fontId="59" fillId="5" borderId="11" xfId="0" applyNumberFormat="1" applyFont="1" applyFill="1" applyBorder="1"/>
    <xf numFmtId="193" fontId="59" fillId="5" borderId="12" xfId="0" applyNumberFormat="1" applyFont="1" applyFill="1" applyBorder="1"/>
    <xf numFmtId="0" fontId="175" fillId="5" borderId="0" xfId="0" applyFont="1" applyFill="1"/>
    <xf numFmtId="0" fontId="74" fillId="5" borderId="0" xfId="0" applyFont="1" applyFill="1"/>
    <xf numFmtId="0" fontId="85" fillId="65" borderId="16" xfId="0" applyFont="1" applyFill="1" applyBorder="1" applyAlignment="1">
      <alignment vertical="top"/>
    </xf>
    <xf numFmtId="0" fontId="27" fillId="66" borderId="1" xfId="0" applyFont="1" applyFill="1" applyBorder="1" applyAlignment="1">
      <alignment vertical="top" wrapText="1"/>
    </xf>
    <xf numFmtId="170" fontId="27" fillId="5" borderId="5" xfId="1" applyNumberFormat="1" applyFont="1" applyFill="1" applyBorder="1" applyAlignment="1" applyProtection="1">
      <alignment vertical="top"/>
    </xf>
    <xf numFmtId="43" fontId="27" fillId="5" borderId="0" xfId="1" applyFont="1" applyFill="1" applyBorder="1" applyAlignment="1" applyProtection="1">
      <alignment vertical="top"/>
    </xf>
    <xf numFmtId="0" fontId="85" fillId="65" borderId="10" xfId="0" applyFont="1" applyFill="1" applyBorder="1" applyAlignment="1">
      <alignment vertical="top"/>
    </xf>
    <xf numFmtId="0" fontId="206" fillId="5" borderId="0" xfId="0" applyFont="1" applyFill="1"/>
    <xf numFmtId="0" fontId="86" fillId="66" borderId="5" xfId="0" applyFont="1" applyFill="1" applyBorder="1" applyAlignment="1">
      <alignment horizontal="left"/>
    </xf>
    <xf numFmtId="170" fontId="86" fillId="5" borderId="9" xfId="0" applyNumberFormat="1" applyFont="1" applyFill="1" applyBorder="1" applyAlignment="1">
      <alignment horizontal="right"/>
    </xf>
    <xf numFmtId="0" fontId="174" fillId="66" borderId="5" xfId="0" applyFont="1" applyFill="1" applyBorder="1" applyAlignment="1">
      <alignment horizontal="right"/>
    </xf>
    <xf numFmtId="170" fontId="16" fillId="5" borderId="5" xfId="0" applyNumberFormat="1" applyFont="1" applyFill="1" applyBorder="1" applyAlignment="1">
      <alignment horizontal="right"/>
    </xf>
    <xf numFmtId="170" fontId="16" fillId="5" borderId="5" xfId="1" applyNumberFormat="1" applyFont="1" applyFill="1" applyBorder="1" applyAlignment="1" applyProtection="1">
      <alignment horizontal="right"/>
    </xf>
    <xf numFmtId="0" fontId="174" fillId="66" borderId="10" xfId="0" applyFont="1" applyFill="1" applyBorder="1" applyAlignment="1">
      <alignment horizontal="right"/>
    </xf>
    <xf numFmtId="170" fontId="16" fillId="5" borderId="10" xfId="0" applyNumberFormat="1" applyFont="1" applyFill="1" applyBorder="1" applyAlignment="1">
      <alignment horizontal="right"/>
    </xf>
    <xf numFmtId="170" fontId="16" fillId="5" borderId="10" xfId="1" applyNumberFormat="1" applyFont="1" applyFill="1" applyBorder="1" applyAlignment="1" applyProtection="1">
      <alignment horizontal="right"/>
    </xf>
    <xf numFmtId="170" fontId="31" fillId="5" borderId="6" xfId="1" applyNumberFormat="1" applyFont="1" applyFill="1" applyBorder="1" applyAlignment="1" applyProtection="1">
      <alignment horizontal="right" vertical="center"/>
    </xf>
    <xf numFmtId="170" fontId="31" fillId="5" borderId="5" xfId="1" applyNumberFormat="1" applyFont="1" applyFill="1" applyBorder="1" applyAlignment="1" applyProtection="1">
      <alignment horizontal="right" vertical="center"/>
    </xf>
    <xf numFmtId="0" fontId="27" fillId="66" borderId="3" xfId="0" applyFont="1" applyFill="1" applyBorder="1" applyAlignment="1">
      <alignment vertical="top" wrapText="1"/>
    </xf>
    <xf numFmtId="170" fontId="31" fillId="5" borderId="4" xfId="1" applyNumberFormat="1" applyFont="1" applyFill="1" applyBorder="1" applyAlignment="1" applyProtection="1">
      <alignment horizontal="right" vertical="center"/>
    </xf>
    <xf numFmtId="170" fontId="31" fillId="5" borderId="10" xfId="1" applyNumberFormat="1" applyFont="1" applyFill="1" applyBorder="1" applyAlignment="1" applyProtection="1">
      <alignment horizontal="right" vertical="center"/>
    </xf>
    <xf numFmtId="0" fontId="180" fillId="5" borderId="0" xfId="0" applyFont="1" applyFill="1"/>
    <xf numFmtId="170" fontId="27" fillId="5" borderId="9" xfId="1" applyNumberFormat="1" applyFont="1" applyFill="1" applyBorder="1" applyAlignment="1" applyProtection="1">
      <alignment vertical="top"/>
    </xf>
    <xf numFmtId="170" fontId="86" fillId="5" borderId="5" xfId="0" applyNumberFormat="1" applyFont="1" applyFill="1" applyBorder="1" applyAlignment="1">
      <alignment horizontal="right"/>
    </xf>
    <xf numFmtId="194" fontId="0" fillId="5" borderId="0" xfId="0" applyNumberFormat="1" applyFill="1"/>
    <xf numFmtId="170" fontId="27" fillId="5" borderId="10" xfId="1" applyNumberFormat="1" applyFont="1" applyFill="1" applyBorder="1" applyAlignment="1" applyProtection="1">
      <alignment vertical="top"/>
    </xf>
    <xf numFmtId="43" fontId="0" fillId="5" borderId="0" xfId="0" applyNumberFormat="1" applyFill="1"/>
    <xf numFmtId="0" fontId="180" fillId="5" borderId="0" xfId="0" applyFont="1" applyFill="1" applyAlignment="1">
      <alignment horizontal="center"/>
    </xf>
    <xf numFmtId="0" fontId="85" fillId="5" borderId="0" xfId="0" applyFont="1" applyFill="1" applyAlignment="1">
      <alignment vertical="top"/>
    </xf>
    <xf numFmtId="0" fontId="85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top" wrapText="1"/>
    </xf>
    <xf numFmtId="170" fontId="27" fillId="5" borderId="0" xfId="1" applyNumberFormat="1" applyFont="1" applyFill="1" applyBorder="1" applyAlignment="1" applyProtection="1">
      <alignment vertical="top"/>
    </xf>
    <xf numFmtId="194" fontId="86" fillId="5" borderId="0" xfId="0" applyNumberFormat="1" applyFont="1" applyFill="1" applyAlignment="1">
      <alignment horizontal="right"/>
    </xf>
    <xf numFmtId="194" fontId="86" fillId="5" borderId="0" xfId="1" applyNumberFormat="1" applyFont="1" applyFill="1" applyBorder="1" applyAlignment="1" applyProtection="1">
      <alignment horizontal="right"/>
    </xf>
    <xf numFmtId="0" fontId="174" fillId="5" borderId="0" xfId="0" applyFont="1" applyFill="1" applyAlignment="1">
      <alignment horizontal="right"/>
    </xf>
    <xf numFmtId="194" fontId="16" fillId="5" borderId="0" xfId="0" applyNumberFormat="1" applyFont="1" applyFill="1" applyAlignment="1">
      <alignment horizontal="right"/>
    </xf>
    <xf numFmtId="194" fontId="16" fillId="5" borderId="0" xfId="1" applyNumberFormat="1" applyFont="1" applyFill="1" applyBorder="1" applyAlignment="1" applyProtection="1">
      <alignment horizontal="right"/>
    </xf>
    <xf numFmtId="0" fontId="6" fillId="66" borderId="5" xfId="0" applyFont="1" applyFill="1" applyBorder="1" applyAlignment="1">
      <alignment horizontal="left" vertical="center"/>
    </xf>
    <xf numFmtId="170" fontId="31" fillId="5" borderId="5" xfId="1" applyNumberFormat="1" applyFont="1" applyFill="1" applyBorder="1" applyAlignment="1" applyProtection="1">
      <alignment vertical="center"/>
    </xf>
    <xf numFmtId="194" fontId="11" fillId="5" borderId="5" xfId="0" applyNumberFormat="1" applyFont="1" applyFill="1" applyBorder="1" applyAlignment="1">
      <alignment vertical="top"/>
    </xf>
    <xf numFmtId="170" fontId="11" fillId="5" borderId="6" xfId="1" applyNumberFormat="1" applyFont="1" applyFill="1" applyBorder="1" applyAlignment="1" applyProtection="1">
      <alignment vertical="top"/>
    </xf>
    <xf numFmtId="170" fontId="11" fillId="5" borderId="5" xfId="1" applyNumberFormat="1" applyFont="1" applyFill="1" applyBorder="1" applyAlignment="1" applyProtection="1">
      <alignment vertical="top"/>
    </xf>
    <xf numFmtId="43" fontId="11" fillId="5" borderId="5" xfId="1" applyFont="1" applyFill="1" applyBorder="1" applyAlignment="1" applyProtection="1">
      <alignment horizontal="right" vertical="top"/>
    </xf>
    <xf numFmtId="170" fontId="11" fillId="5" borderId="5" xfId="1" applyNumberFormat="1" applyFont="1" applyFill="1" applyBorder="1" applyAlignment="1" applyProtection="1">
      <alignment horizontal="right" vertical="top"/>
    </xf>
    <xf numFmtId="0" fontId="11" fillId="5" borderId="0" xfId="0" applyFont="1" applyFill="1" applyAlignment="1">
      <alignment vertical="top"/>
    </xf>
    <xf numFmtId="194" fontId="11" fillId="5" borderId="5" xfId="0" applyNumberFormat="1" applyFont="1" applyFill="1" applyBorder="1" applyAlignment="1">
      <alignment horizontal="right" vertical="top"/>
    </xf>
    <xf numFmtId="170" fontId="31" fillId="5" borderId="10" xfId="1" applyNumberFormat="1" applyFont="1" applyFill="1" applyBorder="1" applyAlignment="1" applyProtection="1">
      <alignment vertical="center"/>
    </xf>
    <xf numFmtId="0" fontId="11" fillId="5" borderId="10" xfId="0" applyFont="1" applyFill="1" applyBorder="1" applyAlignment="1">
      <alignment horizontal="right" vertical="top"/>
    </xf>
    <xf numFmtId="170" fontId="11" fillId="5" borderId="10" xfId="1" applyNumberFormat="1" applyFont="1" applyFill="1" applyBorder="1" applyAlignment="1" applyProtection="1">
      <alignment horizontal="right" vertical="top"/>
    </xf>
    <xf numFmtId="194" fontId="11" fillId="5" borderId="10" xfId="0" applyNumberFormat="1" applyFont="1" applyFill="1" applyBorder="1" applyAlignment="1">
      <alignment vertical="top"/>
    </xf>
    <xf numFmtId="170" fontId="11" fillId="5" borderId="4" xfId="1" applyNumberFormat="1" applyFont="1" applyFill="1" applyBorder="1" applyAlignment="1" applyProtection="1">
      <alignment vertical="top"/>
    </xf>
    <xf numFmtId="170" fontId="11" fillId="5" borderId="10" xfId="1" applyNumberFormat="1" applyFont="1" applyFill="1" applyBorder="1" applyAlignment="1" applyProtection="1">
      <alignment vertical="top"/>
    </xf>
    <xf numFmtId="194" fontId="11" fillId="5" borderId="10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wrapText="1"/>
    </xf>
    <xf numFmtId="0" fontId="201" fillId="5" borderId="0" xfId="0" applyFont="1" applyFill="1"/>
    <xf numFmtId="0" fontId="88" fillId="5" borderId="0" xfId="6" applyFont="1" applyFill="1" applyBorder="1" applyAlignment="1" applyProtection="1">
      <alignment horizontal="left" vertical="top"/>
    </xf>
    <xf numFmtId="0" fontId="35" fillId="5" borderId="0" xfId="0" applyFont="1" applyFill="1"/>
    <xf numFmtId="0" fontId="98" fillId="65" borderId="13" xfId="0" applyFont="1" applyFill="1" applyBorder="1" applyAlignment="1">
      <alignment horizontal="center"/>
    </xf>
    <xf numFmtId="0" fontId="150" fillId="66" borderId="1" xfId="0" applyFont="1" applyFill="1" applyBorder="1" applyAlignment="1">
      <alignment horizontal="left" wrapText="1"/>
    </xf>
    <xf numFmtId="170" fontId="77" fillId="5" borderId="5" xfId="1" applyNumberFormat="1" applyFont="1" applyFill="1" applyBorder="1" applyProtection="1"/>
    <xf numFmtId="0" fontId="90" fillId="66" borderId="1" xfId="0" applyFont="1" applyFill="1" applyBorder="1" applyAlignment="1">
      <alignment horizontal="left" wrapText="1"/>
    </xf>
    <xf numFmtId="0" fontId="90" fillId="66" borderId="1" xfId="0" applyFont="1" applyFill="1" applyBorder="1" applyAlignment="1">
      <alignment horizontal="left" vertical="center" wrapText="1"/>
    </xf>
    <xf numFmtId="170" fontId="77" fillId="5" borderId="5" xfId="1" applyNumberFormat="1" applyFont="1" applyFill="1" applyBorder="1" applyAlignment="1" applyProtection="1">
      <alignment vertical="center"/>
    </xf>
    <xf numFmtId="0" fontId="150" fillId="66" borderId="1" xfId="0" applyFont="1" applyFill="1" applyBorder="1" applyAlignment="1">
      <alignment horizontal="left" vertical="center" wrapText="1"/>
    </xf>
    <xf numFmtId="0" fontId="98" fillId="65" borderId="3" xfId="0" applyFont="1" applyFill="1" applyBorder="1" applyAlignment="1">
      <alignment horizontal="right" wrapText="1"/>
    </xf>
    <xf numFmtId="170" fontId="98" fillId="65" borderId="10" xfId="1" applyNumberFormat="1" applyFont="1" applyFill="1" applyBorder="1" applyProtection="1"/>
    <xf numFmtId="0" fontId="202" fillId="0" borderId="0" xfId="0" applyFont="1"/>
    <xf numFmtId="0" fontId="86" fillId="66" borderId="14" xfId="0" applyFont="1" applyFill="1" applyBorder="1" applyAlignment="1">
      <alignment horizontal="left"/>
    </xf>
    <xf numFmtId="43" fontId="11" fillId="66" borderId="14" xfId="1" applyFont="1" applyFill="1" applyBorder="1" applyAlignment="1" applyProtection="1">
      <alignment horizontal="center"/>
    </xf>
    <xf numFmtId="170" fontId="11" fillId="66" borderId="14" xfId="1" applyNumberFormat="1" applyFont="1" applyFill="1" applyBorder="1" applyAlignment="1" applyProtection="1">
      <alignment horizontal="center"/>
    </xf>
    <xf numFmtId="0" fontId="1" fillId="69" borderId="1" xfId="0" applyFont="1" applyFill="1" applyBorder="1" applyAlignment="1">
      <alignment horizontal="left"/>
    </xf>
    <xf numFmtId="0" fontId="1" fillId="69" borderId="3" xfId="0" applyFont="1" applyFill="1" applyBorder="1" applyAlignment="1">
      <alignment horizontal="left"/>
    </xf>
    <xf numFmtId="0" fontId="198" fillId="0" borderId="0" xfId="1585" applyFont="1" applyFill="1" applyAlignment="1">
      <alignment horizontal="center"/>
    </xf>
    <xf numFmtId="0" fontId="72" fillId="0" borderId="0" xfId="0" applyFont="1" applyAlignment="1">
      <alignment horizontal="left" vertical="center"/>
    </xf>
    <xf numFmtId="0" fontId="69" fillId="6" borderId="0" xfId="0" applyFont="1" applyFill="1" applyAlignment="1">
      <alignment horizontal="center" vertical="center"/>
    </xf>
    <xf numFmtId="0" fontId="69" fillId="6" borderId="0" xfId="0" applyFont="1" applyFill="1" applyAlignment="1">
      <alignment horizontal="center"/>
    </xf>
    <xf numFmtId="0" fontId="185" fillId="6" borderId="0" xfId="0" applyFont="1" applyFill="1" applyAlignment="1">
      <alignment horizontal="center" vertical="center"/>
    </xf>
    <xf numFmtId="0" fontId="88" fillId="5" borderId="0" xfId="33" applyFont="1" applyFill="1"/>
    <xf numFmtId="0" fontId="85" fillId="65" borderId="9" xfId="0" applyFont="1" applyFill="1" applyBorder="1" applyAlignment="1">
      <alignment horizontal="center" vertical="center" wrapText="1"/>
    </xf>
    <xf numFmtId="0" fontId="85" fillId="65" borderId="5" xfId="0" applyFont="1" applyFill="1" applyBorder="1" applyAlignment="1">
      <alignment horizontal="center" vertical="center" wrapText="1"/>
    </xf>
    <xf numFmtId="0" fontId="85" fillId="65" borderId="10" xfId="0" applyFont="1" applyFill="1" applyBorder="1" applyAlignment="1">
      <alignment horizontal="center" vertical="center" wrapText="1"/>
    </xf>
    <xf numFmtId="0" fontId="85" fillId="65" borderId="16" xfId="0" applyFont="1" applyFill="1" applyBorder="1" applyAlignment="1">
      <alignment horizontal="center"/>
    </xf>
    <xf numFmtId="0" fontId="85" fillId="65" borderId="15" xfId="0" applyFont="1" applyFill="1" applyBorder="1" applyAlignment="1">
      <alignment horizontal="center"/>
    </xf>
    <xf numFmtId="0" fontId="13" fillId="66" borderId="5" xfId="0" applyFont="1" applyFill="1" applyBorder="1" applyAlignment="1">
      <alignment horizontal="center" vertical="top"/>
    </xf>
    <xf numFmtId="0" fontId="13" fillId="66" borderId="10" xfId="0" applyFont="1" applyFill="1" applyBorder="1" applyAlignment="1">
      <alignment horizontal="center" vertical="top"/>
    </xf>
    <xf numFmtId="17" fontId="85" fillId="71" borderId="43" xfId="0" applyNumberFormat="1" applyFont="1" applyFill="1" applyBorder="1" applyAlignment="1">
      <alignment horizontal="center" vertical="center"/>
    </xf>
    <xf numFmtId="17" fontId="85" fillId="71" borderId="17" xfId="0" applyNumberFormat="1" applyFont="1" applyFill="1" applyBorder="1" applyAlignment="1">
      <alignment horizontal="center" vertical="center"/>
    </xf>
    <xf numFmtId="17" fontId="85" fillId="71" borderId="16" xfId="0" applyNumberFormat="1" applyFont="1" applyFill="1" applyBorder="1" applyAlignment="1">
      <alignment horizontal="center" vertical="center"/>
    </xf>
    <xf numFmtId="0" fontId="86" fillId="69" borderId="13" xfId="0" applyFont="1" applyFill="1" applyBorder="1" applyAlignment="1">
      <alignment horizontal="left" vertical="center"/>
    </xf>
    <xf numFmtId="0" fontId="86" fillId="69" borderId="3" xfId="0" applyFont="1" applyFill="1" applyBorder="1" applyAlignment="1">
      <alignment horizontal="left" vertical="center"/>
    </xf>
    <xf numFmtId="0" fontId="86" fillId="69" borderId="1" xfId="0" applyFont="1" applyFill="1" applyBorder="1" applyAlignment="1">
      <alignment horizontal="left" vertical="center"/>
    </xf>
    <xf numFmtId="17" fontId="86" fillId="69" borderId="14" xfId="0" applyNumberFormat="1" applyFont="1" applyFill="1" applyBorder="1" applyAlignment="1">
      <alignment horizontal="center" vertical="center"/>
    </xf>
    <xf numFmtId="17" fontId="86" fillId="69" borderId="11" xfId="0" applyNumberFormat="1" applyFont="1" applyFill="1" applyBorder="1" applyAlignment="1">
      <alignment horizontal="center" vertical="center"/>
    </xf>
    <xf numFmtId="17" fontId="86" fillId="69" borderId="12" xfId="0" applyNumberFormat="1" applyFont="1" applyFill="1" applyBorder="1" applyAlignment="1">
      <alignment horizontal="center" vertical="center"/>
    </xf>
    <xf numFmtId="0" fontId="85" fillId="65" borderId="14" xfId="73" applyFont="1" applyFill="1" applyBorder="1" applyAlignment="1">
      <alignment horizontal="center" vertical="center" wrapText="1"/>
    </xf>
    <xf numFmtId="0" fontId="86" fillId="5" borderId="0" xfId="0" applyFont="1" applyFill="1" applyAlignment="1">
      <alignment horizontal="left" vertical="top"/>
    </xf>
    <xf numFmtId="0" fontId="161" fillId="0" borderId="0" xfId="0" applyFont="1" applyAlignment="1">
      <alignment horizontal="left"/>
    </xf>
    <xf numFmtId="0" fontId="86" fillId="5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98" fillId="65" borderId="9" xfId="0" applyFont="1" applyFill="1" applyBorder="1" applyAlignment="1">
      <alignment horizontal="center" vertical="center" wrapText="1"/>
    </xf>
    <xf numFmtId="0" fontId="119" fillId="65" borderId="10" xfId="0" applyFont="1" applyFill="1" applyBorder="1" applyAlignment="1">
      <alignment horizontal="center" vertical="center" wrapText="1"/>
    </xf>
    <xf numFmtId="0" fontId="8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5" fillId="65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8" fillId="0" borderId="0" xfId="1585" applyFont="1" applyFill="1" applyAlignment="1" applyProtection="1">
      <alignment horizontal="center"/>
    </xf>
  </cellXfs>
  <cellStyles count="1587">
    <cellStyle name="=C:\WINNT\SYSTEM32\COMMAND.COM" xfId="113" xr:uid="{15459AAC-13B0-4786-82DD-03AFFC7DA3D0}"/>
    <cellStyle name="1 indent" xfId="114" xr:uid="{1DB5F27E-2911-44CE-9F02-01C2368184AF}"/>
    <cellStyle name="2 indents" xfId="115" xr:uid="{195F8D5A-8EDE-45A3-8341-DEC1701B0734}"/>
    <cellStyle name="20% - Accent1 2" xfId="166" xr:uid="{A38B2B0E-147B-412E-8F4C-527942387BEE}"/>
    <cellStyle name="20% - Accent1 2 2" xfId="167" xr:uid="{71BB8174-0D15-46BF-B07A-A88E6309A9E7}"/>
    <cellStyle name="20% - Accent1 2 2 2" xfId="168" xr:uid="{54986981-115D-4386-B134-677819383E08}"/>
    <cellStyle name="20% - Accent1 2 2 2 2" xfId="169" xr:uid="{1AB2E9B2-2E66-47A4-9C61-49E174B5A442}"/>
    <cellStyle name="20% - Accent1 2 2 3" xfId="170" xr:uid="{5CC52DBE-6100-4ACD-A32F-0C2AA120C8FA}"/>
    <cellStyle name="20% - Accent1 2 2 3 2" xfId="171" xr:uid="{99AFC856-BAFB-4A30-919C-D73D83C60A80}"/>
    <cellStyle name="20% - Accent1 2 2 4" xfId="172" xr:uid="{8E2ABC23-5571-4B0E-B52A-5391E6ACFC61}"/>
    <cellStyle name="20% - Accent1 2 2 4 2" xfId="173" xr:uid="{0F093D6C-250B-4639-A37F-DA8DAE4A2312}"/>
    <cellStyle name="20% - Accent1 2 2 5" xfId="174" xr:uid="{6CB118FD-6D4E-4F10-87A6-B8709760B67A}"/>
    <cellStyle name="20% - Accent1 2 2 6" xfId="175" xr:uid="{D8A93A60-8D58-44EC-8DC6-D55F4C55E679}"/>
    <cellStyle name="20% - Accent1 2 2 7" xfId="176" xr:uid="{35BFEA67-C810-4F76-BE43-3D056A3DAB48}"/>
    <cellStyle name="20% - Accent1 3" xfId="177" xr:uid="{BA0CFCAC-71CA-4906-A992-042360CDDED9}"/>
    <cellStyle name="20% - Accent2 2" xfId="178" xr:uid="{E97E4881-3898-438A-B18C-D73ECE0E6207}"/>
    <cellStyle name="20% - Accent2 2 2" xfId="179" xr:uid="{CD2BE421-9FBE-4C29-8F1F-FEF9EE4E83B2}"/>
    <cellStyle name="20% - Accent2 2 2 2" xfId="180" xr:uid="{3EC064E8-FB03-4182-93D3-A764557D3AF9}"/>
    <cellStyle name="20% - Accent2 2 2 2 2" xfId="181" xr:uid="{8E077270-588B-49DB-9B6C-9147D447DD07}"/>
    <cellStyle name="20% - Accent2 2 2 3" xfId="182" xr:uid="{7A040D06-613D-4E07-A0A0-9D7E6735B4CB}"/>
    <cellStyle name="20% - Accent2 2 2 3 2" xfId="183" xr:uid="{3022A6A3-B82D-4B5C-9AD4-0BFA46C65ECF}"/>
    <cellStyle name="20% - Accent2 2 2 4" xfId="184" xr:uid="{76176754-2672-4BED-AEAA-9E21F7947F99}"/>
    <cellStyle name="20% - Accent2 2 2 4 2" xfId="185" xr:uid="{225C2A9E-C696-440A-BC13-1ADE97C055A1}"/>
    <cellStyle name="20% - Accent2 2 2 5" xfId="186" xr:uid="{D90CB11A-0F6C-46FE-9439-D6ECCEA5D116}"/>
    <cellStyle name="20% - Accent2 2 2 6" xfId="187" xr:uid="{C89B007B-E9DD-43D2-97A8-C6DD034BA37E}"/>
    <cellStyle name="20% - Accent2 2 2 7" xfId="188" xr:uid="{FBE66AAF-4CA6-47DD-992B-06936245C036}"/>
    <cellStyle name="20% - Accent2 3" xfId="189" xr:uid="{7B92FEA1-1AA4-43E6-BCC4-4C4F943A988B}"/>
    <cellStyle name="20% - Accent3 2" xfId="190" xr:uid="{A8D6D2EB-4CC8-4420-ACAE-FAB9B6E85392}"/>
    <cellStyle name="20% - Accent3 2 2" xfId="191" xr:uid="{9867EACD-4118-4332-AAF5-417E5B879EF3}"/>
    <cellStyle name="20% - Accent3 2 2 2" xfId="192" xr:uid="{2A5E00E0-E464-4D97-9032-D290BBCB0A17}"/>
    <cellStyle name="20% - Accent3 2 2 2 2" xfId="193" xr:uid="{A8DEBB9F-3C8C-4231-84D0-511F1DA723BB}"/>
    <cellStyle name="20% - Accent3 2 2 3" xfId="194" xr:uid="{2E0981AF-1AD5-4DD8-B9F5-1EFB0F2C545A}"/>
    <cellStyle name="20% - Accent3 2 2 3 2" xfId="195" xr:uid="{1670C3B8-6947-4896-B049-2C4D7F569BA1}"/>
    <cellStyle name="20% - Accent3 2 2 4" xfId="196" xr:uid="{1D545F03-B181-470F-8037-CC78D13A8642}"/>
    <cellStyle name="20% - Accent3 2 2 4 2" xfId="197" xr:uid="{7B85CD7D-736A-4833-83FD-1BCA1F544E4C}"/>
    <cellStyle name="20% - Accent3 2 2 5" xfId="198" xr:uid="{6E8CDC08-8E87-4F36-9F1D-80B47EC3B7AB}"/>
    <cellStyle name="20% - Accent3 2 2 6" xfId="199" xr:uid="{D275BCE7-6D51-4A97-BC99-12936FF21605}"/>
    <cellStyle name="20% - Accent3 2 2 7" xfId="200" xr:uid="{A72712A9-B233-4D62-93D4-061086BE6C8E}"/>
    <cellStyle name="20% - Accent3 3" xfId="201" xr:uid="{BA2E778D-F641-4E8A-8FFF-B9603C3CAE11}"/>
    <cellStyle name="20% - Accent4 2" xfId="202" xr:uid="{E16636C7-A05C-49F6-BBB7-337486CD6E69}"/>
    <cellStyle name="20% - Accent4 2 2" xfId="203" xr:uid="{65D8CA19-5DA4-4748-B6C5-2C54DCB204EC}"/>
    <cellStyle name="20% - Accent4 2 2 2" xfId="204" xr:uid="{C6BA4D4B-8B04-4B50-BBF0-608F0E0AECC3}"/>
    <cellStyle name="20% - Accent4 2 2 2 2" xfId="205" xr:uid="{3B5D91DC-6FC8-497F-89E0-1AFA8734E1F5}"/>
    <cellStyle name="20% - Accent4 2 2 3" xfId="206" xr:uid="{84AC84F5-4947-498E-A5D8-82B2432C6352}"/>
    <cellStyle name="20% - Accent4 2 2 3 2" xfId="207" xr:uid="{C9580532-2988-47E0-AD74-B9A0FD268AC5}"/>
    <cellStyle name="20% - Accent4 2 2 4" xfId="208" xr:uid="{7F12BEEC-4FC5-4902-8D4C-9B56D75FD089}"/>
    <cellStyle name="20% - Accent4 2 2 4 2" xfId="209" xr:uid="{864FF808-4EFF-4F81-A6FD-2D9FAF313BEE}"/>
    <cellStyle name="20% - Accent4 2 2 5" xfId="210" xr:uid="{2C513144-6EFA-4AF6-BD03-496914119E16}"/>
    <cellStyle name="20% - Accent4 2 2 6" xfId="211" xr:uid="{55946DFE-038B-4051-80D7-72439D881775}"/>
    <cellStyle name="20% - Accent4 2 2 7" xfId="212" xr:uid="{013818FB-8678-48C6-A533-94AA57178239}"/>
    <cellStyle name="20% - Accent4 3" xfId="213" xr:uid="{2BC0AF1F-580E-4382-8A32-58430AE2963B}"/>
    <cellStyle name="20% - Accent5 2" xfId="214" xr:uid="{0C038D59-7084-4F49-A0F5-D5CDCE877390}"/>
    <cellStyle name="20% - Accent5 2 2" xfId="215" xr:uid="{844E98EE-D325-458E-B92A-1275105EF865}"/>
    <cellStyle name="20% - Accent5 2 2 2" xfId="216" xr:uid="{6D08E7E6-ACFB-4043-B94F-EE7A63D25E2F}"/>
    <cellStyle name="20% - Accent5 2 2 2 2" xfId="217" xr:uid="{77DE860C-9D25-4A57-A4BC-76535B61ADA4}"/>
    <cellStyle name="20% - Accent5 2 2 3" xfId="218" xr:uid="{FE7B4FBA-1C3A-42F0-8D71-8481E6871053}"/>
    <cellStyle name="20% - Accent5 2 2 3 2" xfId="219" xr:uid="{D5CCA30E-680C-48BA-B86A-B0648C5D738D}"/>
    <cellStyle name="20% - Accent5 2 2 4" xfId="220" xr:uid="{09E69B2C-08BF-4D50-9610-FA6FD9F71F0D}"/>
    <cellStyle name="20% - Accent5 2 2 4 2" xfId="221" xr:uid="{AE0DC2C9-E010-40AE-855A-4DA675717BC4}"/>
    <cellStyle name="20% - Accent5 2 2 5" xfId="222" xr:uid="{8F474301-F11A-43DC-B918-8FDAFB3BF87A}"/>
    <cellStyle name="20% - Accent5 2 2 6" xfId="223" xr:uid="{378E05AC-3A7B-4EA8-8D99-732B4BD812F3}"/>
    <cellStyle name="20% - Accent5 2 2 7" xfId="224" xr:uid="{EA43002D-7E91-4B37-922C-6532220219D3}"/>
    <cellStyle name="20% - Accent5 3" xfId="225" xr:uid="{0E9BADFB-60FA-4D88-9255-FBFD784FA002}"/>
    <cellStyle name="20% - Accent6 2" xfId="226" xr:uid="{E1D17086-31BB-43AD-B415-3D1F457BA093}"/>
    <cellStyle name="20% - Accent6 2 2" xfId="227" xr:uid="{7460C670-1233-4C03-B4CA-5B7F45B38F58}"/>
    <cellStyle name="20% - Accent6 2 2 2" xfId="228" xr:uid="{173E24DB-9AF8-472E-9A9B-35DED05CCC7C}"/>
    <cellStyle name="20% - Accent6 2 2 2 2" xfId="229" xr:uid="{466B57CE-8826-4403-A86B-4DF9677A9C32}"/>
    <cellStyle name="20% - Accent6 2 2 3" xfId="230" xr:uid="{BDC09A13-8DC6-4CB6-B431-F0D5A7731110}"/>
    <cellStyle name="20% - Accent6 2 2 3 2" xfId="231" xr:uid="{4FE1D1EE-E6CB-4EE2-9680-1288016D0291}"/>
    <cellStyle name="20% - Accent6 2 2 4" xfId="232" xr:uid="{86052DCD-5F73-4054-959D-0DAD4301D0C6}"/>
    <cellStyle name="20% - Accent6 2 2 4 2" xfId="233" xr:uid="{66CDC6E4-7112-41A8-B0F5-676FD1067BE1}"/>
    <cellStyle name="20% - Accent6 2 2 5" xfId="234" xr:uid="{A9810AEE-AA53-4FFC-9A11-DEB482702393}"/>
    <cellStyle name="20% - Accent6 2 2 6" xfId="235" xr:uid="{A2A14018-B161-4E0A-A547-54C876806AA2}"/>
    <cellStyle name="20% - Accent6 2 2 7" xfId="236" xr:uid="{4A10FDB8-DB54-4612-AF5A-9A5D1885FC62}"/>
    <cellStyle name="20% - Accent6 3" xfId="237" xr:uid="{5BC493FD-C886-4949-BCB6-ACA17F98DB11}"/>
    <cellStyle name="3 indents" xfId="116" xr:uid="{94025896-F63F-44A5-A988-83B7DDB15F9A}"/>
    <cellStyle name="4 indents" xfId="117" xr:uid="{4795E7C1-5F0A-4BB9-8F01-112930D52512}"/>
    <cellStyle name="40% - Accent1 2" xfId="238" xr:uid="{3ABD6CE5-D76D-4A99-8017-E7925FC6898E}"/>
    <cellStyle name="40% - Accent1 2 2" xfId="239" xr:uid="{0ECA3A74-FCAD-45B4-B33A-8D223CE10F1F}"/>
    <cellStyle name="40% - Accent1 2 2 2" xfId="240" xr:uid="{D03FD706-3CE8-4E2B-96AE-EDF0F882C428}"/>
    <cellStyle name="40% - Accent1 2 2 2 2" xfId="241" xr:uid="{D77A41F7-44DB-4493-93FF-A8CCDBAFB242}"/>
    <cellStyle name="40% - Accent1 2 2 3" xfId="242" xr:uid="{401EC072-DA79-42AA-B6AE-26F146885CE7}"/>
    <cellStyle name="40% - Accent1 2 2 3 2" xfId="243" xr:uid="{C1BEB9E1-13F8-478D-ABA7-E2673EE4B4E7}"/>
    <cellStyle name="40% - Accent1 2 2 4" xfId="244" xr:uid="{DB3F4D25-E422-41D8-BF8D-85AF8D67A462}"/>
    <cellStyle name="40% - Accent1 2 2 4 2" xfId="245" xr:uid="{1B916A52-91EE-418F-BD3B-C86104378C1F}"/>
    <cellStyle name="40% - Accent1 2 2 5" xfId="246" xr:uid="{8B143867-0FF6-4973-BCF6-C2762F86B5D4}"/>
    <cellStyle name="40% - Accent1 2 2 6" xfId="247" xr:uid="{6E4C9611-4793-41E8-BA20-EBE2A63F9BAA}"/>
    <cellStyle name="40% - Accent1 2 2 7" xfId="248" xr:uid="{8C9766C8-15C2-437D-9430-91E8F794244C}"/>
    <cellStyle name="40% - Accent1 3" xfId="249" xr:uid="{61A16398-6913-46DA-8EDF-564FE47AFD46}"/>
    <cellStyle name="40% - Accent2 2" xfId="250" xr:uid="{A6386531-6F3B-49D8-8EF9-4CFBD60D9536}"/>
    <cellStyle name="40% - Accent2 2 2" xfId="251" xr:uid="{7E5789F0-DE41-4A2F-9DA4-E611477CB9EF}"/>
    <cellStyle name="40% - Accent2 2 2 2" xfId="252" xr:uid="{48D7EB5B-B912-4F3C-A7F8-05BA525E875B}"/>
    <cellStyle name="40% - Accent2 2 2 2 2" xfId="253" xr:uid="{AC140A1A-23B1-4E9E-9FEE-7B89210B4293}"/>
    <cellStyle name="40% - Accent2 2 2 3" xfId="254" xr:uid="{AD2B6F4F-A279-46E6-BDF9-44E2F3E02EC2}"/>
    <cellStyle name="40% - Accent2 2 2 3 2" xfId="255" xr:uid="{BFCC90EE-298D-4746-9109-2581F1969354}"/>
    <cellStyle name="40% - Accent2 2 2 4" xfId="256" xr:uid="{3013A6CC-9B8D-4FE0-8BE2-0E7FA554C544}"/>
    <cellStyle name="40% - Accent2 2 2 4 2" xfId="257" xr:uid="{E435878A-6A24-4733-8DBC-626A78508262}"/>
    <cellStyle name="40% - Accent2 2 2 5" xfId="258" xr:uid="{1DE16366-9D1D-4345-9A81-84A77EB98C03}"/>
    <cellStyle name="40% - Accent2 2 2 6" xfId="259" xr:uid="{956D7860-DE21-4E74-9F1F-05FB21FFE90C}"/>
    <cellStyle name="40% - Accent2 2 2 7" xfId="260" xr:uid="{96C8819F-12D9-44D3-8F11-35F54DC0538B}"/>
    <cellStyle name="40% - Accent2 3" xfId="261" xr:uid="{BF3F1E0A-A862-4AFB-B757-76B9D829615F}"/>
    <cellStyle name="40% - Accent3 2" xfId="262" xr:uid="{5453864F-6388-4A16-85D5-B748070476A3}"/>
    <cellStyle name="40% - Accent3 2 2" xfId="263" xr:uid="{1954F9A5-415E-4788-80FE-BE7F5957169D}"/>
    <cellStyle name="40% - Accent3 2 2 2" xfId="264" xr:uid="{F0593B49-5A01-4879-AFBC-27C067885FB4}"/>
    <cellStyle name="40% - Accent3 2 2 2 2" xfId="265" xr:uid="{2CF34D44-89D6-4C58-90CD-E53F4A2B0BB4}"/>
    <cellStyle name="40% - Accent3 2 2 3" xfId="266" xr:uid="{B8A5D0AF-F2A4-4068-B51D-508DF844A65F}"/>
    <cellStyle name="40% - Accent3 2 2 3 2" xfId="267" xr:uid="{9C03C555-BD13-4F5F-B798-166893C1FB14}"/>
    <cellStyle name="40% - Accent3 2 2 4" xfId="268" xr:uid="{D180B388-C378-4534-BEB0-57C401C22D7A}"/>
    <cellStyle name="40% - Accent3 2 2 4 2" xfId="269" xr:uid="{9B0C54DB-EB3E-4ED2-B3A8-5727CD3E4B84}"/>
    <cellStyle name="40% - Accent3 2 2 5" xfId="270" xr:uid="{94A17BCA-1C6F-413C-BBD7-AC0DD6C8AD94}"/>
    <cellStyle name="40% - Accent3 2 2 6" xfId="271" xr:uid="{C077CBF7-FEF4-4502-A1A5-3A4861BA80C4}"/>
    <cellStyle name="40% - Accent3 2 2 7" xfId="272" xr:uid="{A43585EE-E184-401B-B928-A050FB6B9821}"/>
    <cellStyle name="40% - Accent3 3" xfId="273" xr:uid="{F8B5F3FB-EA9C-476B-8F55-317C4842142A}"/>
    <cellStyle name="40% - Accent4 2" xfId="274" xr:uid="{040B3CDB-137C-42CF-8454-659912AB7C48}"/>
    <cellStyle name="40% - Accent4 2 2" xfId="275" xr:uid="{83BAE2CA-AD45-46EC-AEF0-8DFEEBC72E27}"/>
    <cellStyle name="40% - Accent4 2 2 2" xfId="276" xr:uid="{5EF997AD-0958-4542-A685-049506266308}"/>
    <cellStyle name="40% - Accent4 2 2 2 2" xfId="277" xr:uid="{F6EA874E-1724-4DB6-B182-85F28A299AF4}"/>
    <cellStyle name="40% - Accent4 2 2 3" xfId="278" xr:uid="{71DB1F1E-94D7-4889-91D7-3AAFFE9D7FB7}"/>
    <cellStyle name="40% - Accent4 2 2 3 2" xfId="279" xr:uid="{34416332-A719-4931-9BE3-E9D8D915949B}"/>
    <cellStyle name="40% - Accent4 2 2 4" xfId="280" xr:uid="{C91E3F5A-1536-4E8F-9FD5-38EDA8A6E7D5}"/>
    <cellStyle name="40% - Accent4 2 2 4 2" xfId="281" xr:uid="{0836994B-3C53-487C-B39D-DC2675AD4BC5}"/>
    <cellStyle name="40% - Accent4 2 2 5" xfId="282" xr:uid="{9864AB8B-85B0-4F69-9E0C-54F892EFF372}"/>
    <cellStyle name="40% - Accent4 2 2 6" xfId="283" xr:uid="{916D179E-5D56-4B81-9336-CC4C784A56C3}"/>
    <cellStyle name="40% - Accent4 2 2 7" xfId="284" xr:uid="{EDBAF35C-1562-4849-94C2-633140D9BA6D}"/>
    <cellStyle name="40% - Accent4 3" xfId="285" xr:uid="{764BEFB2-0E7F-46C1-9941-3790FC4CC31A}"/>
    <cellStyle name="40% - Accent5 2" xfId="286" xr:uid="{D8788C69-15BE-4FA5-B439-45EA94B05E57}"/>
    <cellStyle name="40% - Accent5 2 2" xfId="287" xr:uid="{6F4E9962-814E-45EF-AA39-09F392D6554A}"/>
    <cellStyle name="40% - Accent5 2 2 2" xfId="288" xr:uid="{DCA7288D-2C73-4706-95AE-FE5ED695436F}"/>
    <cellStyle name="40% - Accent5 2 2 2 2" xfId="289" xr:uid="{008C9E6C-44A4-4E2E-A11B-9F76B8B4060F}"/>
    <cellStyle name="40% - Accent5 2 2 3" xfId="290" xr:uid="{D0240FE6-E6D2-4954-8BA9-26D9B26077BF}"/>
    <cellStyle name="40% - Accent5 2 2 3 2" xfId="291" xr:uid="{B8B28E42-7B37-4D8B-A786-ED60AABCB0CE}"/>
    <cellStyle name="40% - Accent5 2 2 4" xfId="292" xr:uid="{594F1DD4-F704-458E-B001-3472A16ECFE7}"/>
    <cellStyle name="40% - Accent5 2 2 4 2" xfId="293" xr:uid="{F9D41DFA-D285-49D8-9C0E-8BF6730E4639}"/>
    <cellStyle name="40% - Accent5 2 2 5" xfId="294" xr:uid="{ABDD6FF3-1E00-4E51-A4C1-FA1983205C78}"/>
    <cellStyle name="40% - Accent5 2 2 6" xfId="295" xr:uid="{555B2D08-126A-4C06-AF85-66B1EB096D4E}"/>
    <cellStyle name="40% - Accent5 2 2 7" xfId="296" xr:uid="{5F6138AC-00E6-4410-B708-AA4E686B1093}"/>
    <cellStyle name="40% - Accent5 3" xfId="297" xr:uid="{35139489-1FD3-4026-9DE9-FC60CE593764}"/>
    <cellStyle name="40% - Accent6 2" xfId="298" xr:uid="{A5800784-DB41-4130-A118-313F3A940F07}"/>
    <cellStyle name="40% - Accent6 2 2" xfId="299" xr:uid="{67D81F9E-B920-4835-B29F-DC7A109FDC08}"/>
    <cellStyle name="40% - Accent6 2 2 2" xfId="300" xr:uid="{3FFC84C0-5242-4591-88B1-A0E2BC657DCB}"/>
    <cellStyle name="40% - Accent6 2 2 2 2" xfId="301" xr:uid="{D4BFAE99-3D36-4366-98FD-8BA1E9BFA6E6}"/>
    <cellStyle name="40% - Accent6 2 2 3" xfId="302" xr:uid="{86F3F63B-3FE6-4129-856D-96998A094686}"/>
    <cellStyle name="40% - Accent6 2 2 3 2" xfId="303" xr:uid="{CE7E1FFC-097E-484E-A592-53C728190599}"/>
    <cellStyle name="40% - Accent6 2 2 4" xfId="304" xr:uid="{CB855CC2-6C75-49AD-8645-41C3DD362EEA}"/>
    <cellStyle name="40% - Accent6 2 2 4 2" xfId="305" xr:uid="{B5E587F4-9FE1-47DD-A159-C91400D29D19}"/>
    <cellStyle name="40% - Accent6 2 2 5" xfId="306" xr:uid="{19641EEF-CCBD-4137-8CA2-19E5C6F85195}"/>
    <cellStyle name="40% - Accent6 2 2 6" xfId="307" xr:uid="{40345527-6468-4614-B6AB-6003D9FA1C20}"/>
    <cellStyle name="40% - Accent6 2 2 7" xfId="308" xr:uid="{21013485-8321-4608-9FC4-557623158E8D}"/>
    <cellStyle name="40% - Accent6 3" xfId="309" xr:uid="{9175CD07-AA12-4D5B-B374-A981B6C4328C}"/>
    <cellStyle name="5 indents" xfId="118" xr:uid="{715042C0-8DD5-4A0B-8D85-D54C4F93BB7D}"/>
    <cellStyle name="60% - Accent1 2" xfId="310" xr:uid="{606CF9B9-1A43-4999-9BAB-E40084291F4F}"/>
    <cellStyle name="60% - Accent1 2 2" xfId="311" xr:uid="{CCA37A9F-2350-4729-8E09-229149D3F4FE}"/>
    <cellStyle name="60% - Accent1 3" xfId="312" xr:uid="{744261E5-59D6-4226-BFC4-7DD84BC56D94}"/>
    <cellStyle name="60% - Accent2 2" xfId="313" xr:uid="{71ACF537-634E-49A2-A437-EC5030E820E3}"/>
    <cellStyle name="60% - Accent2 2 2" xfId="314" xr:uid="{84E19EFA-A2BB-40A4-ACAB-B9CC5A401122}"/>
    <cellStyle name="60% - Accent2 3" xfId="315" xr:uid="{8EBBFED9-98B1-4534-B1B8-EA1850FB15A8}"/>
    <cellStyle name="60% - Accent3 2" xfId="316" xr:uid="{65C8CB3B-B20B-49A3-AB9D-BF6CEDFD272E}"/>
    <cellStyle name="60% - Accent3 2 2" xfId="317" xr:uid="{3CE859ED-8797-4F2D-9A0F-E2A9BC24BED4}"/>
    <cellStyle name="60% - Accent3 3" xfId="318" xr:uid="{610450A1-F6C1-48EA-9919-FCBF84DC74AF}"/>
    <cellStyle name="60% - Accent4 2" xfId="319" xr:uid="{1F9A1C79-95E3-4DF6-BEE0-073F57DAF359}"/>
    <cellStyle name="60% - Accent4 2 2" xfId="320" xr:uid="{66C5E67B-5BEB-47F4-99A6-2424A0D1C5D5}"/>
    <cellStyle name="60% - Accent4 3" xfId="321" xr:uid="{E356EE44-843E-409B-B832-A1DA8488200F}"/>
    <cellStyle name="60% - Accent5 2" xfId="322" xr:uid="{AF2C9191-0073-429D-A001-D08E01F363ED}"/>
    <cellStyle name="60% - Accent5 2 2" xfId="323" xr:uid="{45BF7C4E-9A64-48C3-B77B-A991335CB0C3}"/>
    <cellStyle name="60% - Accent5 3" xfId="324" xr:uid="{73FD22B9-B7B1-48CD-A323-B28EB4B4190D}"/>
    <cellStyle name="60% - Accent6 2" xfId="325" xr:uid="{8216FD85-EED3-47DD-8D90-2A59A417EA62}"/>
    <cellStyle name="60% - Accent6 2 2" xfId="326" xr:uid="{6B6FE94D-31D0-487D-B305-EF85037D1D0E}"/>
    <cellStyle name="60% - Accent6 3" xfId="327" xr:uid="{AF3C9689-633D-4670-8E22-E121EE8F2B6A}"/>
    <cellStyle name="Accent1 2" xfId="328" xr:uid="{C759B505-CCB6-4829-B8DB-3760A698D6F5}"/>
    <cellStyle name="Accent1 2 2" xfId="329" xr:uid="{0B9BB375-1437-4852-B86A-F8D1D64CEFC0}"/>
    <cellStyle name="Accent1 3" xfId="330" xr:uid="{8B5CB8B8-DE02-4987-BF5E-1B9C4F7A941C}"/>
    <cellStyle name="Accent2 2" xfId="331" xr:uid="{B57D55C4-B1D1-48CE-AF46-8745237A5AB3}"/>
    <cellStyle name="Accent2 2 2" xfId="332" xr:uid="{6D8CFDAC-A0E4-4CFA-B2CD-B561587ECD43}"/>
    <cellStyle name="Accent2 3" xfId="333" xr:uid="{722D02E8-1072-4ACF-B869-A01E74255E1F}"/>
    <cellStyle name="Accent3 2" xfId="334" xr:uid="{28DBB1A7-518A-4D2C-A013-50762283836C}"/>
    <cellStyle name="Accent3 2 2" xfId="335" xr:uid="{6BAE5C96-EEB6-427E-B5A2-0FE515D04469}"/>
    <cellStyle name="Accent3 3" xfId="336" xr:uid="{F7E24B0C-BD8B-4853-9C3F-0A4D90341E87}"/>
    <cellStyle name="Accent4 2" xfId="337" xr:uid="{7F4C145C-7C24-43E1-B88F-841F26EB8421}"/>
    <cellStyle name="Accent4 2 2" xfId="338" xr:uid="{0A74D62E-5228-451E-AFEA-1810F38EC2CB}"/>
    <cellStyle name="Accent4 3" xfId="339" xr:uid="{97F53E17-CF75-42BD-8A3F-939EC311569E}"/>
    <cellStyle name="Accent5 2" xfId="340" xr:uid="{556281C8-4768-4563-B353-029444D37399}"/>
    <cellStyle name="Accent5 2 2" xfId="341" xr:uid="{DE7E118F-2139-4810-977C-7290D52BF783}"/>
    <cellStyle name="Accent5 3" xfId="342" xr:uid="{D387C533-5FDA-42E8-A57B-7392B094E384}"/>
    <cellStyle name="Accent6 2" xfId="343" xr:uid="{3059C2A4-38FD-4752-AD04-B932204182D1}"/>
    <cellStyle name="Accent6 2 2" xfId="344" xr:uid="{AC65C507-0A3A-4D2B-84A8-306352F64FDC}"/>
    <cellStyle name="Accent6 3" xfId="345" xr:uid="{4A5D35F8-DA40-4F72-83FB-FFFEEF0D62F6}"/>
    <cellStyle name="Bad" xfId="1585" builtinId="27"/>
    <cellStyle name="Bad 2" xfId="346" xr:uid="{77EB9D98-9D0A-4000-93FA-7FA9C22DE5C4}"/>
    <cellStyle name="Bad 2 2" xfId="347" xr:uid="{65410EB7-F866-4D60-83FB-012504E37AA2}"/>
    <cellStyle name="Bad 3" xfId="348" xr:uid="{8FD44722-2809-4D43-A614-FE726ED8044D}"/>
    <cellStyle name="Calculation 2" xfId="349" xr:uid="{0DE3930E-98F6-4E9E-845B-6EAD97C498BB}"/>
    <cellStyle name="Calculation 2 2" xfId="350" xr:uid="{2A09E1F4-8A32-46ED-8BBD-E3CA8B87AE7D}"/>
    <cellStyle name="Calculation 3" xfId="351" xr:uid="{EC6175CD-12FE-448C-AD59-5A5B478C869C}"/>
    <cellStyle name="Check Cell 2" xfId="352" xr:uid="{3BE84F5A-68F1-4787-AEE5-F6AD224C7432}"/>
    <cellStyle name="Check Cell 2 2" xfId="353" xr:uid="{683863F5-6804-4FC4-8CD6-548E40290A80}"/>
    <cellStyle name="Check Cell 3" xfId="354" xr:uid="{44880CEC-4B01-4DFB-8122-AFA0E235E9AB}"/>
    <cellStyle name="clsAltData" xfId="119" xr:uid="{8F1DF904-0F19-46BB-9067-CE2B2F158FE9}"/>
    <cellStyle name="clsAltMRVData" xfId="120" xr:uid="{E31AB1A5-0CD9-41C3-9213-14B2FE2E42C2}"/>
    <cellStyle name="clsBlank" xfId="121" xr:uid="{8F8BE700-88DC-44B9-8FFE-F086BCB698C1}"/>
    <cellStyle name="clsColumnHeader" xfId="122" xr:uid="{4562BE85-9E46-419D-A5B4-AC830D4C5372}"/>
    <cellStyle name="clsData" xfId="123" xr:uid="{3D293F27-EC4E-40ED-9345-6FB0EC7FF772}"/>
    <cellStyle name="clsDefault" xfId="124" xr:uid="{2C13CFD3-1B9A-47E3-8623-2D0F10B22FC7}"/>
    <cellStyle name="clsFooter" xfId="125" xr:uid="{49437DA2-19B4-48CD-93BA-936674787806}"/>
    <cellStyle name="clsIndexTableTitle" xfId="126" xr:uid="{78DA7D8C-173C-4052-8549-5CD900799B25}"/>
    <cellStyle name="clsMRVData" xfId="127" xr:uid="{5DB8C226-A869-4726-8616-BFD8E50537C4}"/>
    <cellStyle name="clsReportFooter" xfId="128" xr:uid="{59B79C69-361A-4FA8-87B7-31E3BFE9CBE9}"/>
    <cellStyle name="clsReportHeader" xfId="129" xr:uid="{39E0B343-278F-4569-87E4-A399359DA4D7}"/>
    <cellStyle name="clsRowHeader" xfId="130" xr:uid="{81587EFF-073B-414D-A0DC-EF74D3E2C320}"/>
    <cellStyle name="clsScale" xfId="131" xr:uid="{AC638F62-8225-4293-A8E6-10177EA9D712}"/>
    <cellStyle name="clsSection" xfId="132" xr:uid="{97991AC3-A667-47D6-8A9B-301B696B1EC5}"/>
    <cellStyle name="Comma" xfId="1" builtinId="3"/>
    <cellStyle name="Comma 10" xfId="355" xr:uid="{258590F0-43F0-4D71-B1C9-157268C22E1B}"/>
    <cellStyle name="Comma 10 2" xfId="98" xr:uid="{74198F75-6C71-49B3-8076-3E68D580B126}"/>
    <cellStyle name="Comma 10 2 2" xfId="357" xr:uid="{33E0B8F1-C47B-48B2-85A0-4B2127BA9B54}"/>
    <cellStyle name="Comma 10 2 2 2" xfId="1573" xr:uid="{8EC04F9C-3484-40C0-8BCA-920F2A79CB86}"/>
    <cellStyle name="Comma 10 2 3" xfId="356" xr:uid="{3B0A0CB9-9B45-4465-912E-E667D06A1674}"/>
    <cellStyle name="Comma 10 3" xfId="358" xr:uid="{7ACECC62-2CE0-4BBD-9BFA-2D8989C74078}"/>
    <cellStyle name="Comma 11" xfId="359" xr:uid="{2E28C7CD-B9FF-4AF8-9822-0D682A398A59}"/>
    <cellStyle name="Comma 11 2" xfId="360" xr:uid="{E5EE6A0E-453E-4F18-AB1A-38C264DF2973}"/>
    <cellStyle name="Comma 11 2 2" xfId="361" xr:uid="{0BEFA9BE-3AA8-4913-9C34-E652B7F68E31}"/>
    <cellStyle name="Comma 11 3" xfId="362" xr:uid="{19E8ED16-9E5A-4294-955B-10753F810E76}"/>
    <cellStyle name="Comma 12" xfId="363" xr:uid="{685CFE3B-B9F1-4E71-B19D-1E9AC6017DA9}"/>
    <cellStyle name="Comma 13" xfId="364" xr:uid="{9EA61FB0-82C4-4228-B831-7621A71F9396}"/>
    <cellStyle name="Comma 13 2" xfId="365" xr:uid="{2D56D946-EC97-4180-A88A-D350586F545E}"/>
    <cellStyle name="Comma 13 2 2" xfId="366" xr:uid="{9B9E23C3-2620-46B2-BEE5-B98A4C93552A}"/>
    <cellStyle name="Comma 13 3" xfId="367" xr:uid="{70ED1493-34FF-45A5-9258-4FB7806766E6}"/>
    <cellStyle name="Comma 14" xfId="368" xr:uid="{6FED49CE-D7C0-41C1-9680-FEDF2D70DCC0}"/>
    <cellStyle name="Comma 14 2" xfId="369" xr:uid="{FC7EB932-3257-4060-86E4-0F6FFFA6A5E7}"/>
    <cellStyle name="Comma 14 2 2" xfId="370" xr:uid="{3B138D56-AEC6-4461-B547-8EBB66DD345E}"/>
    <cellStyle name="Comma 14 3" xfId="371" xr:uid="{23C771B3-6A18-45F3-BA94-23B05C2ED8EF}"/>
    <cellStyle name="Comma 14 3 2" xfId="372" xr:uid="{5114F659-EE26-4B0C-A7CC-5B4605869272}"/>
    <cellStyle name="Comma 14 4" xfId="373" xr:uid="{FBB2A93D-F604-47D2-8A2C-00ECE0C4B59A}"/>
    <cellStyle name="Comma 15" xfId="374" xr:uid="{091BDD2E-E26E-4CCB-A043-6B3D06C62ECD}"/>
    <cellStyle name="Comma 15 2" xfId="375" xr:uid="{6866D573-D4ED-4861-B761-B23E53BFEC6E}"/>
    <cellStyle name="Comma 15 2 2" xfId="376" xr:uid="{0C61E388-2DFE-4CB7-A786-5723D4450BEC}"/>
    <cellStyle name="Comma 15 3" xfId="377" xr:uid="{C7F4D548-44E5-42E8-AFA5-44BBC380E491}"/>
    <cellStyle name="Comma 16" xfId="378" xr:uid="{CF626D2D-33CB-4CB6-8877-9A088C305B92}"/>
    <cellStyle name="Comma 16 2" xfId="379" xr:uid="{BB74C477-B197-4C47-A8FB-D4258A9403F8}"/>
    <cellStyle name="Comma 16 3" xfId="380" xr:uid="{13D41E70-9369-471F-9105-BF9A615E1BBA}"/>
    <cellStyle name="Comma 17" xfId="381" xr:uid="{73187A8F-5827-435C-8456-852782A60F7C}"/>
    <cellStyle name="Comma 17 2" xfId="382" xr:uid="{916B37E3-1CD1-4138-827B-80F939E16557}"/>
    <cellStyle name="Comma 17 2 2" xfId="383" xr:uid="{85D20D59-E06E-408A-A433-E13F2375AA6B}"/>
    <cellStyle name="Comma 17 3" xfId="384" xr:uid="{0BBE4386-C6A4-407F-A890-8787F502B4BC}"/>
    <cellStyle name="Comma 17 3 2" xfId="385" xr:uid="{2CA6AF41-DBCD-4B96-BF43-1CB75842B3D7}"/>
    <cellStyle name="Comma 17 4" xfId="386" xr:uid="{5ED8CC9F-3D47-4C7C-9575-30769E1EE9D4}"/>
    <cellStyle name="Comma 17 5" xfId="387" xr:uid="{66218919-E6A2-4020-918B-A22421DA5852}"/>
    <cellStyle name="Comma 18" xfId="388" xr:uid="{D554C049-132C-4DB4-A112-D3AB88C955F6}"/>
    <cellStyle name="Comma 18 2" xfId="389" xr:uid="{8437FBB6-EE48-40B7-9B98-C4B65B3C7D39}"/>
    <cellStyle name="Comma 18 2 2" xfId="390" xr:uid="{0A8BFEF8-1F41-4A18-A791-96522E43FD51}"/>
    <cellStyle name="Comma 18 3" xfId="391" xr:uid="{2786DA39-9428-4FA2-ADA3-B53EBB0D33E0}"/>
    <cellStyle name="Comma 19" xfId="392" xr:uid="{218252E6-D151-4FEF-8CA3-139A21F13DBD}"/>
    <cellStyle name="Comma 19 2" xfId="393" xr:uid="{A6349BC9-4985-43C9-84CB-B9BC2CF90F13}"/>
    <cellStyle name="Comma 19 2 2" xfId="394" xr:uid="{978F922D-FAD8-42CE-BABD-10E613A9B29A}"/>
    <cellStyle name="Comma 19 3" xfId="395" xr:uid="{631ABE3E-4A22-4C27-B502-6BEBB3D3CB8A}"/>
    <cellStyle name="Comma 2" xfId="5" xr:uid="{427FAF6F-9E04-4F4F-90C7-E4960FF7686D}"/>
    <cellStyle name="Comma 2 10" xfId="396" xr:uid="{FCE69FC9-1918-4E3A-9F27-A97ADFEEF041}"/>
    <cellStyle name="Comma 2 10 2" xfId="397" xr:uid="{09FAFEAB-E52E-4369-8F9F-71864891E3D3}"/>
    <cellStyle name="Comma 2 11" xfId="398" xr:uid="{4196C184-8E4A-4CFC-B82D-324782F53CFF}"/>
    <cellStyle name="Comma 2 11 2" xfId="1569" xr:uid="{C88D79C3-325F-41CB-A6C8-312F116BEAFF}"/>
    <cellStyle name="Comma 2 11 3" xfId="1574" xr:uid="{25DB08EF-A9E1-42C9-88EB-E7D628556BB7}"/>
    <cellStyle name="Comma 2 12" xfId="399" xr:uid="{2DEFF20C-F7BB-4508-8383-B15BFEBA875E}"/>
    <cellStyle name="Comma 2 13" xfId="89" xr:uid="{C24BAD0A-1F51-42F9-8A8E-E489F9CA5879}"/>
    <cellStyle name="Comma 2 13 2" xfId="1566" xr:uid="{4AC72BBC-1E30-4F5E-BBAB-C658981F5A88}"/>
    <cellStyle name="Comma 2 14" xfId="133" xr:uid="{7F7CD554-A29E-4996-9662-28E57B98745D}"/>
    <cellStyle name="Comma 2 15" xfId="1586" xr:uid="{AF45AD46-6D30-4752-B06E-3398BDE3E6FD}"/>
    <cellStyle name="Comma 2 16" xfId="1567" xr:uid="{CBEB0E86-6E6A-4B91-88F3-44C03C595174}"/>
    <cellStyle name="Comma 2 2" xfId="7" xr:uid="{1F4D0386-BDA2-435A-A534-E0C051A94837}"/>
    <cellStyle name="Comma 2 2 2" xfId="30" xr:uid="{7EC908AE-1132-48B7-AD7D-2DA0E555FABF}"/>
    <cellStyle name="Comma 2 2 2 2" xfId="401" xr:uid="{5DE50F7F-8AB9-45B1-BFF2-9E0C3F3B341A}"/>
    <cellStyle name="Comma 2 2 2 2 2" xfId="402" xr:uid="{D9FB1B8B-A4E5-401C-A882-E3FA459CA8AF}"/>
    <cellStyle name="Comma 2 2 2 3" xfId="164" xr:uid="{95534A78-0B1B-4473-ABDD-EAA4B419383B}"/>
    <cellStyle name="Comma 2 2 2 4" xfId="1571" xr:uid="{124B5A15-CCD1-4DD2-BEA2-3349FC64CD34}"/>
    <cellStyle name="Comma 2 2 2 5" xfId="400" xr:uid="{2988A68B-E974-4421-83C2-383B7378BEC0}"/>
    <cellStyle name="Comma 2 2 3" xfId="96" xr:uid="{8D8C739A-6EE1-4A73-82E4-75BDD5FA7AC9}"/>
    <cellStyle name="Comma 2 2 3 2" xfId="404" xr:uid="{022B373B-3104-44EF-8FD0-3FAB45BE03FF}"/>
    <cellStyle name="Comma 2 2 3 3" xfId="405" xr:uid="{7C2BF74C-EE6C-4DA3-96A9-8C0275A12A8B}"/>
    <cellStyle name="Comma 2 2 3 4" xfId="1570" xr:uid="{B93C14AF-7F79-42AC-9B35-85A00210D090}"/>
    <cellStyle name="Comma 2 2 3 5" xfId="403" xr:uid="{66017C19-393E-4949-8BD3-D1E6AA5A91A0}"/>
    <cellStyle name="Comma 2 2 4" xfId="406" xr:uid="{E4D84DED-5D77-4EE9-A0A1-8300229B5FCA}"/>
    <cellStyle name="Comma 2 2 4 2" xfId="407" xr:uid="{30079672-51F5-489C-B6C4-008466DCCDFD}"/>
    <cellStyle name="Comma 2 2 4 3" xfId="1568" xr:uid="{2C835295-171A-4B5B-AD55-A709BC5C2E4E}"/>
    <cellStyle name="Comma 2 2 5" xfId="408" xr:uid="{2AA9D2EE-9F4A-48DF-BF7B-88F29CE89BC2}"/>
    <cellStyle name="Comma 2 2 6" xfId="1576" xr:uid="{CCC20D74-C663-49EA-89FB-7007CEC9BF6B}"/>
    <cellStyle name="Comma 2 2 7" xfId="103" xr:uid="{022C5695-43E2-4508-BE2B-B7384E260F8F}"/>
    <cellStyle name="Comma 2 2 8" xfId="134" xr:uid="{52D0C52F-BB63-4659-862B-7A4C43327D16}"/>
    <cellStyle name="Comma 2 3" xfId="41" xr:uid="{8AC844FA-4DEB-4F3F-A000-E3CB4A32B9AD}"/>
    <cellStyle name="Comma 2 3 2" xfId="410" xr:uid="{5A9C7D93-DBC5-4543-B5CE-4A420336D1C0}"/>
    <cellStyle name="Comma 2 3 3" xfId="411" xr:uid="{04EBF770-4547-4178-B32B-6FD769D3118B}"/>
    <cellStyle name="Comma 2 3 4" xfId="409" xr:uid="{1CE3FD51-BA37-4EFE-87B8-9C6C108C90A6}"/>
    <cellStyle name="Comma 2 4" xfId="49" xr:uid="{0EE823D9-40FE-4B7F-AE81-43D87FF471C9}"/>
    <cellStyle name="Comma 2 4 2" xfId="413" xr:uid="{9D8CD91B-4270-4970-B6A0-5EB5E3EB21A8}"/>
    <cellStyle name="Comma 2 4 2 2" xfId="414" xr:uid="{EEAA7B38-5C5D-461A-A6D8-33DA20DCBB4D}"/>
    <cellStyle name="Comma 2 4 3" xfId="412" xr:uid="{D20A1A2F-4543-4A74-8828-E0409F744FB7}"/>
    <cellStyle name="Comma 2 5" xfId="29" xr:uid="{472EA5AD-0228-4098-8F48-6E399C89E93A}"/>
    <cellStyle name="Comma 2 5 2" xfId="416" xr:uid="{75FA2BFE-D384-4FDB-9926-59A408B5F98F}"/>
    <cellStyle name="Comma 2 5 3" xfId="415" xr:uid="{49ECD4F6-B2DB-4028-AB91-A4211A3EC382}"/>
    <cellStyle name="Comma 2 6" xfId="12" xr:uid="{7AEAC0A2-F70E-486F-8DEE-A37A50BF1078}"/>
    <cellStyle name="Comma 2 6 2" xfId="418" xr:uid="{3D61AD7A-F0B4-4532-A6F5-3A9BC90405A3}"/>
    <cellStyle name="Comma 2 6 2 2" xfId="419" xr:uid="{C98311A0-3CF2-420A-9172-AC179377843D}"/>
    <cellStyle name="Comma 2 6 3" xfId="420" xr:uid="{DDFFFAC2-BB8C-4A5A-B67D-0A226E4E1490}"/>
    <cellStyle name="Comma 2 6 3 2" xfId="421" xr:uid="{86023979-F2F8-4110-A45C-8962BABDED1F}"/>
    <cellStyle name="Comma 2 6 4" xfId="422" xr:uid="{7125AEA7-2AE1-4A93-8C51-C80A9F9B6ADE}"/>
    <cellStyle name="Comma 2 6 5" xfId="417" xr:uid="{573CB878-C8EF-43AA-A897-20CF51B01700}"/>
    <cellStyle name="Comma 2 7" xfId="423" xr:uid="{DDCB37A2-8A11-4455-94E6-DF51CAAC2906}"/>
    <cellStyle name="Comma 2 8" xfId="424" xr:uid="{24D2F98A-617A-4122-B336-8626C35D26A1}"/>
    <cellStyle name="Comma 2 8 2" xfId="425" xr:uid="{DF41950A-9165-4563-88F9-7AA97EA9C4C1}"/>
    <cellStyle name="Comma 2 8 2 2" xfId="426" xr:uid="{F0CF27A9-0981-4BC1-81A3-2984A57E4558}"/>
    <cellStyle name="Comma 2 8 3" xfId="427" xr:uid="{CA90F042-F13A-4B40-99D0-E2ED116ED12D}"/>
    <cellStyle name="Comma 2 9" xfId="428" xr:uid="{1FBC356E-F5A9-4C56-8ED3-22505C7CE7D5}"/>
    <cellStyle name="Comma 2 9 2" xfId="429" xr:uid="{126AF280-5AAB-4118-B8B5-314D15A4C4B1}"/>
    <cellStyle name="Comma 2 9 3" xfId="430" xr:uid="{41A26B17-B97B-42BD-BF73-D9121BF4DC18}"/>
    <cellStyle name="Comma 20" xfId="431" xr:uid="{C94AB01B-5C3F-47B0-9850-2C24547E9C97}"/>
    <cellStyle name="Comma 20 2" xfId="432" xr:uid="{35E2EF27-DE5B-4B45-A821-047E8CA993EB}"/>
    <cellStyle name="Comma 20 3" xfId="433" xr:uid="{E084C72F-D179-47FC-BD19-C63B9F3C3847}"/>
    <cellStyle name="Comma 21" xfId="434" xr:uid="{3C0301A0-FB73-421C-B453-09FEAA6C57AB}"/>
    <cellStyle name="Comma 21 2" xfId="435" xr:uid="{4EC3B974-5D43-4777-86B5-C352DAC4F5C2}"/>
    <cellStyle name="Comma 22" xfId="436" xr:uid="{287FD2FE-5B1F-43B6-9DE5-9EE56017110B}"/>
    <cellStyle name="Comma 22 2" xfId="437" xr:uid="{E7396834-3B9D-4E8A-8FA6-D6D428C6BC18}"/>
    <cellStyle name="Comma 23" xfId="438" xr:uid="{6AB28BF6-444E-41E6-8122-EBBEC90C1EBE}"/>
    <cellStyle name="Comma 23 2" xfId="439" xr:uid="{EE5D6DCF-3A5E-49C7-8B1A-2E3739798602}"/>
    <cellStyle name="Comma 23 3" xfId="440" xr:uid="{CEEF8A81-6C25-4759-A165-C2404BB5EAE2}"/>
    <cellStyle name="Comma 24" xfId="441" xr:uid="{22F5A23C-0094-4A86-B8EF-6765C9FFE255}"/>
    <cellStyle name="Comma 24 2" xfId="442" xr:uid="{943E38E7-53B6-4242-BEA6-BC99FF022E8A}"/>
    <cellStyle name="Comma 24 3" xfId="443" xr:uid="{E8CB72C8-4C8B-42BE-8FCF-A2BF56490CAE}"/>
    <cellStyle name="Comma 25" xfId="444" xr:uid="{E97B0611-F9F6-4BC2-A2DC-65D28BEB4D0D}"/>
    <cellStyle name="Comma 25 2" xfId="445" xr:uid="{F9EFC507-E625-4079-B322-15AD4CFD5EE3}"/>
    <cellStyle name="Comma 26" xfId="446" xr:uid="{6FA1EB18-3AE4-4928-B794-EDDAF5DD241B}"/>
    <cellStyle name="Comma 26 2" xfId="447" xr:uid="{61E992CC-0054-47F9-BF99-AA02C5D17F46}"/>
    <cellStyle name="Comma 27" xfId="448" xr:uid="{06A49E9F-950A-4F71-80C3-81CE2D03DADB}"/>
    <cellStyle name="Comma 28" xfId="449" xr:uid="{9FF500EF-04A2-4989-B7A9-FA7F03783741}"/>
    <cellStyle name="Comma 29" xfId="450" xr:uid="{3523D8A6-FA76-4296-B967-F92E693F535A}"/>
    <cellStyle name="Comma 3" xfId="23" xr:uid="{276BA405-1EA3-4A9C-923C-994F050608CC}"/>
    <cellStyle name="Comma 3 11" xfId="99" xr:uid="{28633C16-31E5-4F86-A716-431553215B49}"/>
    <cellStyle name="Comma 3 12" xfId="106" xr:uid="{1B836D98-F605-41DB-9DB0-3FBC645AEDF5}"/>
    <cellStyle name="Comma 3 2" xfId="42" xr:uid="{381B2BAD-2DD5-4B25-9AD7-773293ED9381}"/>
    <cellStyle name="Comma 3 2 10" xfId="451" xr:uid="{1619D8D3-E366-43E7-8B6E-7393396BB905}"/>
    <cellStyle name="Comma 3 2 2" xfId="97" xr:uid="{2C83C962-F53E-4D98-905D-6FD6A82F4F58}"/>
    <cellStyle name="Comma 3 2 2 2" xfId="453" xr:uid="{D6BCC5B8-31D9-4ADC-A2C6-251A827C2C09}"/>
    <cellStyle name="Comma 3 2 2 2 2" xfId="454" xr:uid="{5DDC824E-41CE-42D8-95D4-1A9B3D7CB4BF}"/>
    <cellStyle name="Comma 3 2 2 2 2 2" xfId="455" xr:uid="{574E50C4-5430-4D83-BDB0-A849ABF00FE1}"/>
    <cellStyle name="Comma 3 2 2 2 2 2 2" xfId="456" xr:uid="{828859FE-DD1C-481C-8CEC-E9C8CF5017A0}"/>
    <cellStyle name="Comma 3 2 2 2 2 3" xfId="457" xr:uid="{5DF2126E-3E0C-4602-8B71-A3B92BFB463A}"/>
    <cellStyle name="Comma 3 2 2 2 2 3 2" xfId="458" xr:uid="{E481380F-365E-4205-A466-A996866D941A}"/>
    <cellStyle name="Comma 3 2 2 2 2 4" xfId="459" xr:uid="{9E2956A3-817F-456B-9284-A81077C36BB9}"/>
    <cellStyle name="Comma 3 2 2 2 2 5" xfId="460" xr:uid="{7637E4E7-B8AC-4067-8D3E-221E658459B6}"/>
    <cellStyle name="Comma 3 2 2 2 3" xfId="461" xr:uid="{B8EE5AE6-3F72-46E0-9D12-E18AAAE436DC}"/>
    <cellStyle name="Comma 3 2 2 2 3 2" xfId="462" xr:uid="{07140BDC-E88F-4B3C-AB86-F93D5238A7D7}"/>
    <cellStyle name="Comma 3 2 2 2 4" xfId="463" xr:uid="{F3F8FDEC-3E28-4014-8EC6-9FA04547F8CF}"/>
    <cellStyle name="Comma 3 2 2 2 4 2" xfId="464" xr:uid="{8E44E7FC-CF9E-4E8F-9909-CB66B0CE4AD5}"/>
    <cellStyle name="Comma 3 2 2 2 5" xfId="465" xr:uid="{4F1DB689-61EF-490C-BEC0-F440E5DE664E}"/>
    <cellStyle name="Comma 3 2 2 2 6" xfId="466" xr:uid="{840AFDA6-BFAF-4BAC-9E8E-F6A3A2BD4986}"/>
    <cellStyle name="Comma 3 2 2 3" xfId="467" xr:uid="{54F0B073-0DD3-4403-AE3D-FE88618E647A}"/>
    <cellStyle name="Comma 3 2 2 3 2" xfId="468" xr:uid="{12D2DB76-BCED-4380-83F7-D3E41812CA0E}"/>
    <cellStyle name="Comma 3 2 2 3 2 2" xfId="469" xr:uid="{785064FA-54D7-4E15-B6BC-A4590230BDBA}"/>
    <cellStyle name="Comma 3 2 2 3 3" xfId="470" xr:uid="{EE6F1CC6-3DB2-4CAA-9DE4-D80A25F3642F}"/>
    <cellStyle name="Comma 3 2 2 3 3 2" xfId="471" xr:uid="{807B5BBA-D43D-4020-BED7-8DD1304AC336}"/>
    <cellStyle name="Comma 3 2 2 3 4" xfId="472" xr:uid="{572BA75B-9159-4123-A180-0A38A6B29A4D}"/>
    <cellStyle name="Comma 3 2 2 3 5" xfId="473" xr:uid="{56FC5A81-5EFB-499A-855E-221856623D51}"/>
    <cellStyle name="Comma 3 2 2 4" xfId="474" xr:uid="{8F4603BB-FE20-4E08-A598-90D56CB10534}"/>
    <cellStyle name="Comma 3 2 2 4 2" xfId="475" xr:uid="{D0157A0A-B775-4E50-990A-4BD51910A0A6}"/>
    <cellStyle name="Comma 3 2 2 5" xfId="476" xr:uid="{1FB87596-8C58-4570-BCD8-920320978E93}"/>
    <cellStyle name="Comma 3 2 2 5 2" xfId="477" xr:uid="{38FEF010-818D-47B7-BFBA-DA5EC6A14F5A}"/>
    <cellStyle name="Comma 3 2 2 6" xfId="478" xr:uid="{895B4AC8-EE44-4795-9804-C437BDAA2B57}"/>
    <cellStyle name="Comma 3 2 2 7" xfId="479" xr:uid="{2ADCBDEF-5C98-4420-8003-53E8E2B30BA8}"/>
    <cellStyle name="Comma 3 2 2 8" xfId="452" xr:uid="{B3F44615-61D1-4A04-B648-38CC3E181542}"/>
    <cellStyle name="Comma 3 2 3" xfId="480" xr:uid="{B33A75B9-2699-453D-BAB3-59BE8F163729}"/>
    <cellStyle name="Comma 3 2 3 2" xfId="481" xr:uid="{9428E551-3737-4EB7-8766-81AF86620682}"/>
    <cellStyle name="Comma 3 2 3 2 2" xfId="482" xr:uid="{7C099E8B-6B1F-4DB7-91C5-6705FA60CD5C}"/>
    <cellStyle name="Comma 3 2 3 2 2 2" xfId="483" xr:uid="{25F4967C-BA6E-47EA-8EF6-3416C588E263}"/>
    <cellStyle name="Comma 3 2 3 2 3" xfId="484" xr:uid="{2D12D323-0EFF-49AD-8CE3-A9BBD6C9CC17}"/>
    <cellStyle name="Comma 3 2 3 2 3 2" xfId="485" xr:uid="{63FB62C0-2E87-4E89-9284-982C96A8D4A9}"/>
    <cellStyle name="Comma 3 2 3 2 4" xfId="486" xr:uid="{2FEAAF51-32B2-459B-9C9D-9CAE5E8C9C82}"/>
    <cellStyle name="Comma 3 2 3 2 5" xfId="487" xr:uid="{0F5F8A22-34EB-4BF4-89BD-B7E272FAE42E}"/>
    <cellStyle name="Comma 3 2 3 3" xfId="488" xr:uid="{10BC33D3-512A-42F2-8A47-44955ED159DA}"/>
    <cellStyle name="Comma 3 2 3 3 2" xfId="489" xr:uid="{F8C7BBEA-F66D-45F7-9AF3-1762976899DF}"/>
    <cellStyle name="Comma 3 2 3 4" xfId="490" xr:uid="{47685427-AB51-47AC-B63F-2337F2DADF6D}"/>
    <cellStyle name="Comma 3 2 3 4 2" xfId="491" xr:uid="{0B8C1422-5CDA-43FB-82C9-26467C1F91F3}"/>
    <cellStyle name="Comma 3 2 3 5" xfId="492" xr:uid="{C02862BB-A413-4E85-98E1-100A9B62B143}"/>
    <cellStyle name="Comma 3 2 3 6" xfId="493" xr:uid="{ACDCEE06-9855-4DB9-99DE-B84E27308BD5}"/>
    <cellStyle name="Comma 3 2 4" xfId="494" xr:uid="{F243A5AC-D4CD-434E-9AC5-72814F2E09AD}"/>
    <cellStyle name="Comma 3 2 4 2" xfId="495" xr:uid="{89D2A694-7A2D-44CA-B440-3BE9425137B4}"/>
    <cellStyle name="Comma 3 2 4 2 2" xfId="496" xr:uid="{001877D2-9BB1-4F3B-AD16-C16AF66274F3}"/>
    <cellStyle name="Comma 3 2 4 3" xfId="497" xr:uid="{92506665-ACC7-4CEB-85B7-805CE716967D}"/>
    <cellStyle name="Comma 3 2 4 3 2" xfId="498" xr:uid="{5274C9FB-32DA-4869-8104-F497A0C263E6}"/>
    <cellStyle name="Comma 3 2 4 4" xfId="499" xr:uid="{1C092F76-8DB5-4246-8D08-A502B4872254}"/>
    <cellStyle name="Comma 3 2 4 5" xfId="500" xr:uid="{1F23D80C-C535-4F96-BAD2-2AE5AA1A03E7}"/>
    <cellStyle name="Comma 3 2 5" xfId="501" xr:uid="{D464EFAD-B6D1-4043-B719-7C8C2CB327AA}"/>
    <cellStyle name="Comma 3 2 5 2" xfId="502" xr:uid="{67D86CE9-AF02-4012-BBF6-2695963E25B3}"/>
    <cellStyle name="Comma 3 2 6" xfId="503" xr:uid="{3A7B0012-CF02-4C63-A57F-5F05CE90E3FF}"/>
    <cellStyle name="Comma 3 2 6 2" xfId="504" xr:uid="{49C95D10-62A3-4E2D-A57A-ED8491017D23}"/>
    <cellStyle name="Comma 3 2 7" xfId="505" xr:uid="{4C6E62B3-361D-4206-B965-C320D23A28D2}"/>
    <cellStyle name="Comma 3 2 7 2" xfId="506" xr:uid="{C40122B8-659B-4D3A-8FFF-BDE38D29636F}"/>
    <cellStyle name="Comma 3 2 8" xfId="507" xr:uid="{32B8C1A0-EB34-4BF4-9E93-A729BDC985D1}"/>
    <cellStyle name="Comma 3 2 9" xfId="508" xr:uid="{1C3EB7D2-7E7D-4608-8B17-8A8CD2DFAA06}"/>
    <cellStyle name="Comma 3 3" xfId="31" xr:uid="{DA53BDBB-4547-400F-BFAA-8EEDF90FE435}"/>
    <cellStyle name="Comma 3 3 2" xfId="510" xr:uid="{6CED2E84-7BB1-4EA1-9980-E6646D1D0F03}"/>
    <cellStyle name="Comma 3 3 2 2" xfId="511" xr:uid="{4F57412F-7149-4FDF-83A3-D9343C9BF39B}"/>
    <cellStyle name="Comma 3 3 3" xfId="512" xr:uid="{4179E58D-1A10-4806-9C83-C0CB4C096F65}"/>
    <cellStyle name="Comma 3 3 3 2" xfId="513" xr:uid="{60409914-27D7-4DE6-85B6-C7C0D31E11B6}"/>
    <cellStyle name="Comma 3 3 4" xfId="514" xr:uid="{C4B446E3-8AD8-45F6-AB5D-79AC8B51C475}"/>
    <cellStyle name="Comma 3 3 5" xfId="515" xr:uid="{9CEBA618-4F74-4826-A1D9-580E735EEA90}"/>
    <cellStyle name="Comma 3 3 6" xfId="509" xr:uid="{346283CB-A47E-4381-8C46-412808C97BC6}"/>
    <cellStyle name="Comma 3 4" xfId="95" xr:uid="{5839FE4F-B4FF-4D51-B7F3-97C7998792FD}"/>
    <cellStyle name="Comma 3 4 2" xfId="517" xr:uid="{02467A6D-031E-4453-A61F-8A534939DBE8}"/>
    <cellStyle name="Comma 3 4 3" xfId="516" xr:uid="{F46B55CA-70BE-4562-94FF-C1E879002DB0}"/>
    <cellStyle name="Comma 3 5" xfId="518" xr:uid="{59DD2439-8641-4FF7-9CEA-56A2BD38B29C}"/>
    <cellStyle name="Comma 3 5 2" xfId="519" xr:uid="{98CC0DCF-532D-4E24-85B9-727428E61B94}"/>
    <cellStyle name="Comma 3 5 2 2" xfId="520" xr:uid="{FEC4A328-3BA0-45A0-B611-5EB99354DC47}"/>
    <cellStyle name="Comma 3 5 3" xfId="521" xr:uid="{1816E995-93EC-491C-B821-F564D4FE5BDC}"/>
    <cellStyle name="Comma 3 6" xfId="522" xr:uid="{5C6FDE2B-9940-4108-88BA-9ABDDBFEC0C8}"/>
    <cellStyle name="Comma 3 6 2" xfId="523" xr:uid="{28F19655-2F55-4A97-A92E-91CD3FAF5B86}"/>
    <cellStyle name="Comma 3 6 2 2" xfId="524" xr:uid="{50C52640-5989-4032-81F2-831750582580}"/>
    <cellStyle name="Comma 3 6 3" xfId="525" xr:uid="{E67B9D52-937F-4DD8-A552-6BA388D8D1D3}"/>
    <cellStyle name="Comma 3 7" xfId="526" xr:uid="{01EA153B-F8B0-4F6E-803B-AC40B9316784}"/>
    <cellStyle name="Comma 3 7 2" xfId="527" xr:uid="{13A192B7-E4F7-4289-B62E-BF4161A46945}"/>
    <cellStyle name="Comma 3 8" xfId="135" xr:uid="{8D237526-B9FB-464B-8210-FBC56B7C01AA}"/>
    <cellStyle name="Comma 3 9" xfId="104" xr:uid="{8657A5C8-25C8-4834-93A0-D7F2EC9A44B1}"/>
    <cellStyle name="Comma 30" xfId="105" xr:uid="{763D3EEA-E782-4266-A296-149277283CA5}"/>
    <cellStyle name="Comma 31" xfId="1581" xr:uid="{CA55F2C8-1AB0-47B3-87A9-5495BBE4420F}"/>
    <cellStyle name="Comma 4" xfId="24" xr:uid="{646E3916-064E-4BEC-BE0B-6CC5FF1905E5}"/>
    <cellStyle name="Comma 4 2" xfId="36" xr:uid="{924F9E72-A6FD-48DF-B951-DBEA89F5F042}"/>
    <cellStyle name="Comma 4 2 2" xfId="529" xr:uid="{CF57A28A-CCF3-4820-9EA4-08CB735670DC}"/>
    <cellStyle name="Comma 4 2 2 2" xfId="530" xr:uid="{4F5D5DB5-A044-4D5F-95EB-F9153E71171C}"/>
    <cellStyle name="Comma 4 2 3" xfId="531" xr:uid="{508ACA38-EC51-4D7B-BFB7-B61C2CCB92BB}"/>
    <cellStyle name="Comma 4 2 4" xfId="528" xr:uid="{693DBF58-69B0-41A0-BC91-46555714C0E8}"/>
    <cellStyle name="Comma 4 3" xfId="74" xr:uid="{C279C097-51CA-4932-9C61-397964463DEA}"/>
    <cellStyle name="Comma 4 3 2" xfId="533" xr:uid="{3A168246-6A13-4B96-A878-3FD35E3CDB32}"/>
    <cellStyle name="Comma 4 3 2 2" xfId="534" xr:uid="{DC9988F7-E61A-47A9-B298-1655A95CEFAF}"/>
    <cellStyle name="Comma 4 3 3" xfId="535" xr:uid="{7DED15B0-46E2-4F20-AA08-71B46955F589}"/>
    <cellStyle name="Comma 4 3 4" xfId="532" xr:uid="{977E9565-D6D6-4B15-8868-F723CF68791F}"/>
    <cellStyle name="Comma 4 4" xfId="87" xr:uid="{571DFEF2-F6A0-4DCB-B198-080309E7D3E2}"/>
    <cellStyle name="Comma 4 4 2" xfId="537" xr:uid="{BFBDBD1D-9E84-47F4-B6E8-58B7DA7F8272}"/>
    <cellStyle name="Comma 4 4 3" xfId="536" xr:uid="{3C934157-FA11-40C4-8CCB-11E2176A1EC7}"/>
    <cellStyle name="Comma 4 5" xfId="538" xr:uid="{69C7E6B0-C641-4D45-88CB-D4E1F788E2EF}"/>
    <cellStyle name="Comma 4 5 2" xfId="539" xr:uid="{7C98720D-DB1F-496C-9000-C1973CCFA5E5}"/>
    <cellStyle name="Comma 4 6" xfId="540" xr:uid="{D3813F35-FAEC-4CB4-9B14-D5BDA9A91DF5}"/>
    <cellStyle name="Comma 4 6 2" xfId="541" xr:uid="{76437265-C88F-4DBA-BD4E-471A67F1A72B}"/>
    <cellStyle name="Comma 4 6 2 2" xfId="542" xr:uid="{F182BCF7-872E-4ED2-954F-E1236CCEAE5E}"/>
    <cellStyle name="Comma 4 7" xfId="543" xr:uid="{FB2F3CEC-B764-4091-8201-B1C35D776E21}"/>
    <cellStyle name="Comma 4 7 2" xfId="544" xr:uid="{29F4A297-14FD-4007-A2EC-B248875CEF5A}"/>
    <cellStyle name="Comma 4 8" xfId="545" xr:uid="{4103D200-26EA-41BB-BDF1-100C017C2251}"/>
    <cellStyle name="Comma 4 9" xfId="136" xr:uid="{42617261-F470-4E15-896F-BAF42DF4896C}"/>
    <cellStyle name="Comma 5" xfId="50" xr:uid="{F52D0608-6060-47F3-A628-B1CE8A239CCB}"/>
    <cellStyle name="Comma 5 2" xfId="547" xr:uid="{46453A47-6590-4526-9D41-C83CB21E7216}"/>
    <cellStyle name="Comma 5 2 2" xfId="548" xr:uid="{AC8C2D02-F384-4D77-89C0-CC3DE261B8F0}"/>
    <cellStyle name="Comma 5 2 2 2" xfId="165" xr:uid="{F531000F-D7F4-4722-894D-58213DAD75C1}"/>
    <cellStyle name="Comma 5 2 2 3" xfId="1572" xr:uid="{884D326B-CB36-4166-BDC8-216F264B3644}"/>
    <cellStyle name="Comma 5 2 3" xfId="549" xr:uid="{11AEE34B-B2AF-4FF8-9E72-3B957C4C184A}"/>
    <cellStyle name="Comma 5 2 4" xfId="550" xr:uid="{B9820BB9-4DF8-4D13-AD38-3DA78B817C71}"/>
    <cellStyle name="Comma 5 2 4 2" xfId="551" xr:uid="{9C292ACD-BB61-42C7-9CA8-1B9494E9D5D8}"/>
    <cellStyle name="Comma 5 2 5" xfId="552" xr:uid="{ED090049-5133-44AD-86ED-A0F855DFCBE3}"/>
    <cellStyle name="Comma 5 3" xfId="553" xr:uid="{FE77D040-CE41-4EC8-8C00-1247527EB8B5}"/>
    <cellStyle name="Comma 5 4" xfId="554" xr:uid="{72A50D92-B6AB-4BA9-8163-A38CF57A9759}"/>
    <cellStyle name="Comma 5 4 2" xfId="555" xr:uid="{B12FCE49-829D-4939-BE43-2B3A6DBD3EEB}"/>
    <cellStyle name="Comma 5 4 2 2" xfId="556" xr:uid="{9F0CBCF0-13EB-4696-9A0F-164A8FA73C98}"/>
    <cellStyle name="Comma 5 5" xfId="557" xr:uid="{6070DA12-1C4D-4437-B94E-A3EF98C4C472}"/>
    <cellStyle name="Comma 5 5 2" xfId="558" xr:uid="{0C087DA4-C8AC-4771-B910-1462E6E0856D}"/>
    <cellStyle name="Comma 5 6" xfId="559" xr:uid="{87BC6B11-D7E0-4455-9CCF-71852D0A59E2}"/>
    <cellStyle name="Comma 5 6 2" xfId="560" xr:uid="{7383A976-78B1-42E8-8638-FEDFF05B17D6}"/>
    <cellStyle name="Comma 5 6 2 2" xfId="561" xr:uid="{00B21EBE-51B2-4B56-B614-AA81F79CA95C}"/>
    <cellStyle name="Comma 5 6 3" xfId="562" xr:uid="{9E6A4680-3EBC-4D45-9022-FBC792216C90}"/>
    <cellStyle name="Comma 5 7" xfId="563" xr:uid="{E81394CC-65D2-4903-8983-45077C79EAA8}"/>
    <cellStyle name="Comma 5 7 2" xfId="564" xr:uid="{D660ADBD-B6A3-49E0-853E-A196A11EB6DE}"/>
    <cellStyle name="Comma 5 8" xfId="565" xr:uid="{F8774A53-C018-468A-9616-DDE8C85D57E9}"/>
    <cellStyle name="Comma 5 8 2" xfId="566" xr:uid="{907436CA-C035-4411-B4DF-D1E503C33ADB}"/>
    <cellStyle name="Comma 5 9" xfId="546" xr:uid="{8B934166-BD86-4BE4-82F6-6C1F5C808F33}"/>
    <cellStyle name="Comma 6" xfId="39" xr:uid="{EBEF29C0-BB42-4822-AFFB-2D958AF03694}"/>
    <cellStyle name="Comma 6 10" xfId="163" xr:uid="{042B6EFE-267B-4780-A142-5D6816D41F79}"/>
    <cellStyle name="Comma 6 2" xfId="567" xr:uid="{3BBE7CFD-1C49-435E-BF0F-5AA1A9E7D99E}"/>
    <cellStyle name="Comma 6 2 2" xfId="568" xr:uid="{DF82CE36-08D5-4F55-92C7-69A3322DD4F3}"/>
    <cellStyle name="Comma 6 2 2 2" xfId="569" xr:uid="{5380A19C-C51C-4A9F-94E7-D96159FDE44B}"/>
    <cellStyle name="Comma 6 2 3" xfId="570" xr:uid="{F5DC3331-C078-4D47-A67A-DFA205CD4232}"/>
    <cellStyle name="Comma 6 3" xfId="571" xr:uid="{D7EA7F94-3A0C-41A6-8286-4A2B19868007}"/>
    <cellStyle name="Comma 6 3 2" xfId="572" xr:uid="{A5A32613-D614-4D7A-8305-E9C7455060D2}"/>
    <cellStyle name="Comma 6 4" xfId="573" xr:uid="{B390820D-B182-4E95-AB6E-8B33140B6742}"/>
    <cellStyle name="Comma 6 4 2" xfId="574" xr:uid="{B52CBC99-D44B-49A0-A459-F3CA7C2DF662}"/>
    <cellStyle name="Comma 6 5" xfId="575" xr:uid="{38892EEA-A091-4BED-A7D9-FB866F5611B4}"/>
    <cellStyle name="Comma 6 5 2" xfId="576" xr:uid="{CCA57072-54E9-4DC6-99E9-4D19B6570C4C}"/>
    <cellStyle name="Comma 6 6" xfId="577" xr:uid="{7408DE16-B369-4A21-952A-1BE6F5F3CD48}"/>
    <cellStyle name="Comma 6 6 2" xfId="578" xr:uid="{7CDC9714-D683-4529-8927-33BBA83CED4C}"/>
    <cellStyle name="Comma 6 7" xfId="579" xr:uid="{17357965-9521-4E58-8367-DE72E9F193F6}"/>
    <cellStyle name="Comma 6 7 2" xfId="580" xr:uid="{045B34C3-7BB1-4761-ADEC-A4C799664BFC}"/>
    <cellStyle name="Comma 6 8" xfId="581" xr:uid="{93B055DA-EEE8-406F-BFC3-E2D85D5EE70D}"/>
    <cellStyle name="Comma 6 9" xfId="582" xr:uid="{CE2B220A-C871-47A2-94E3-4E06E82AD41B}"/>
    <cellStyle name="Comma 7" xfId="10" xr:uid="{E24F9241-ADAD-4999-A1A0-BE9A1571E153}"/>
    <cellStyle name="Comma 7 2" xfId="584" xr:uid="{47532F59-D7FA-412B-87EB-6DB689F15A1D}"/>
    <cellStyle name="Comma 7 2 2" xfId="585" xr:uid="{2C68038A-2AA3-475C-9D0A-DE442675CAC8}"/>
    <cellStyle name="Comma 7 3" xfId="586" xr:uid="{CA3CE6C9-0D53-4B63-ADE4-8C186319DD4A}"/>
    <cellStyle name="Comma 7 4" xfId="583" xr:uid="{1F2B20BE-8653-4776-82C9-885A06BB7A50}"/>
    <cellStyle name="Comma 8" xfId="69" xr:uid="{C9E6B0E9-BEC4-47E2-B87A-204BA6AD6B76}"/>
    <cellStyle name="Comma 8 2" xfId="588" xr:uid="{35D5648D-95BB-43B3-AD01-1013846A07C0}"/>
    <cellStyle name="Comma 8 2 2" xfId="589" xr:uid="{5B20EF66-849E-44EB-9A84-3EA31063F4EA}"/>
    <cellStyle name="Comma 8 2 3" xfId="590" xr:uid="{208C5AE2-A0EF-464B-AAD9-DCA3585D531D}"/>
    <cellStyle name="Comma 8 3" xfId="591" xr:uid="{7AB7E325-2554-4340-8D24-C4D724728F10}"/>
    <cellStyle name="Comma 8 4" xfId="587" xr:uid="{35F2459D-3031-46E3-8666-86B09A5FCFFC}"/>
    <cellStyle name="Comma 9" xfId="79" xr:uid="{89E6AFD8-2BA2-4F72-9DBB-6E18C7F1D01E}"/>
    <cellStyle name="Comma 9 2" xfId="593" xr:uid="{B8FE142A-CDB3-478E-A553-B2295F1395F8}"/>
    <cellStyle name="Comma 9 3" xfId="594" xr:uid="{2CF7D291-AB25-4A67-94E3-A5EDDD146EE6}"/>
    <cellStyle name="Comma 9 4" xfId="592" xr:uid="{5892FBA1-35A4-4A53-A958-20DB92349DBB}"/>
    <cellStyle name="Comma0" xfId="137" xr:uid="{A05342C2-E554-428E-A4B6-593BFC242A9B}"/>
    <cellStyle name="Currency 2" xfId="9" xr:uid="{4131C375-B376-413C-93E7-671EDD8E3A83}"/>
    <cellStyle name="Currency 2 2" xfId="51" xr:uid="{1817B373-88F4-4ACF-AF62-24C7B4B78B76}"/>
    <cellStyle name="Currency 2 2 2" xfId="596" xr:uid="{66F3F24A-3E22-4FE7-9922-A75299F1AC5A}"/>
    <cellStyle name="Currency 2 3" xfId="52" xr:uid="{8339DC3C-4077-4B58-9B82-4F8918992D63}"/>
    <cellStyle name="Currency 2 3 2" xfId="598" xr:uid="{97634AEE-3702-48B3-9BC7-6FBBA9B74A2E}"/>
    <cellStyle name="Currency 2 3 3" xfId="597" xr:uid="{D3B0BB51-B0BC-4CE0-B7F1-2361238CC5E8}"/>
    <cellStyle name="Currency 2 4" xfId="32" xr:uid="{71BB6726-E924-4E70-B9B7-23F34AA6DA5B}"/>
    <cellStyle name="Currency 2 4 2" xfId="600" xr:uid="{35B8F42A-6BD8-4318-ADB5-314BD6E52F2F}"/>
    <cellStyle name="Currency 2 4 2 2" xfId="601" xr:uid="{5E2734D6-8C14-4488-9CCA-7E0EE5A5AE37}"/>
    <cellStyle name="Currency 2 4 3" xfId="602" xr:uid="{ECAE5C14-EE3A-43C4-A656-2202EF05F770}"/>
    <cellStyle name="Currency 2 4 4" xfId="599" xr:uid="{45D6634C-3C7F-41B4-AFC0-74B5F632D33E}"/>
    <cellStyle name="Currency 2 5" xfId="603" xr:uid="{16D39BE0-31D0-43B6-BB87-38423D8C3CBB}"/>
    <cellStyle name="Currency 2 6" xfId="595" xr:uid="{68E699FD-1B8F-423F-B861-FCBAB79172AB}"/>
    <cellStyle name="Currency 3" xfId="8" xr:uid="{E9054611-A2DE-4346-8BF0-25C26BAB606A}"/>
    <cellStyle name="Currency 3 2" xfId="53" xr:uid="{C52FD843-2BB9-4E90-A08F-2B7CAB7AADA9}"/>
    <cellStyle name="Currency 3 3" xfId="46" xr:uid="{5D52C94B-9C90-41E5-83A9-99E25141B209}"/>
    <cellStyle name="Currency 3 4" xfId="25" xr:uid="{14793334-614D-4E3F-88A6-DE09B0515010}"/>
    <cellStyle name="Currency 3 5" xfId="75" xr:uid="{82AD01D0-ECAA-40F9-881D-11EEDF9B64BE}"/>
    <cellStyle name="Currency 3 6" xfId="604" xr:uid="{259F9C43-0863-4B70-BC65-F38C4DAA2B00}"/>
    <cellStyle name="Currency 4" xfId="40" xr:uid="{CFB5CCFE-6012-45D6-9ED5-2A01ADECA192}"/>
    <cellStyle name="Currency 5" xfId="11" xr:uid="{751C2187-9007-4518-BEA1-2364D9E0579E}"/>
    <cellStyle name="Currency 6" xfId="70" xr:uid="{F09B3DD2-E832-45EA-A9BF-01693CE4C465}"/>
    <cellStyle name="Currency 7" xfId="80" xr:uid="{3D2BF16E-3776-4B75-B806-0D4792F3E6CE}"/>
    <cellStyle name="Currency0" xfId="138" xr:uid="{18DB7CCC-FB9F-4C21-B998-4790E64ECA6F}"/>
    <cellStyle name="Currency0 2" xfId="605" xr:uid="{33C07EF2-0112-4746-AECB-CB0543A1D2ED}"/>
    <cellStyle name="Currency0 2 2" xfId="606" xr:uid="{DE2B2D26-7AEC-4747-9C62-27B198A1A71A}"/>
    <cellStyle name="Currency0 3" xfId="607" xr:uid="{2A3555F8-D57B-4AD2-8E4D-F33B5A661B6E}"/>
    <cellStyle name="Currency0 3 2" xfId="608" xr:uid="{8AC4EA6F-3281-4BFF-9E57-899C24E48AE6}"/>
    <cellStyle name="Currency0 4" xfId="609" xr:uid="{6163CEF2-EC76-4FAF-84FF-0B4DB33E1B10}"/>
    <cellStyle name="Custom - Style8" xfId="13" xr:uid="{C24CF3FC-1ECE-4E5E-8B68-FCB67817F79D}"/>
    <cellStyle name="Data   - Style2" xfId="14" xr:uid="{72D157A1-7227-4B12-870C-DC76A5344A1D}"/>
    <cellStyle name="Date" xfId="139" xr:uid="{7FBBBA47-7C48-434B-8D41-4F21AE8FBDD2}"/>
    <cellStyle name="Date 2" xfId="610" xr:uid="{B7A1E3D4-1281-4BC5-AB9B-D9D899E28E1D}"/>
    <cellStyle name="Date 3" xfId="611" xr:uid="{7DF3E8C8-593A-4E77-8CB5-A9DFB4F8DF4F}"/>
    <cellStyle name="Date 3 2" xfId="612" xr:uid="{494A5E8F-7135-4C35-AEEF-73BC64D4AC9C}"/>
    <cellStyle name="Date 3 2 2" xfId="613" xr:uid="{6FCA9978-02FB-4643-8113-1D32995CE148}"/>
    <cellStyle name="Date 4" xfId="614" xr:uid="{5376872B-1DEB-45BF-8A7D-4C8A89E35187}"/>
    <cellStyle name="Date 5" xfId="615" xr:uid="{12CBDD89-2AA5-4D23-A9EA-FD90FD4340A2}"/>
    <cellStyle name="Date 6" xfId="616" xr:uid="{17771F90-9AC5-4452-BDDC-1E60A123CE07}"/>
    <cellStyle name="Date 7" xfId="617" xr:uid="{29AC156F-53DF-4818-82D7-95A456948E77}"/>
    <cellStyle name="Euro" xfId="140" xr:uid="{D44DDB61-E3B4-47EC-AF87-D53EA8247784}"/>
    <cellStyle name="Excel Built-in Comma" xfId="618" xr:uid="{03B28BA0-BFF6-438D-9B9E-83D4D5D395E5}"/>
    <cellStyle name="Explanatory Text 2" xfId="619" xr:uid="{7A77A49C-8FB1-4CE9-B7CE-152D3BA6C8EA}"/>
    <cellStyle name="Explanatory Text 2 2" xfId="620" xr:uid="{0BEE746B-A0EE-4C07-9730-C3CF3F711393}"/>
    <cellStyle name="Explanatory Text 3" xfId="621" xr:uid="{C55D2D8A-9A9E-4C20-BC48-80DE7267C168}"/>
    <cellStyle name="Fixed" xfId="141" xr:uid="{7D0D0CA2-11D1-4E86-B92C-26ED6C466832}"/>
    <cellStyle name="Fixed 2" xfId="622" xr:uid="{EDCD79D9-EB29-43D4-BFFC-BD0B3DEDD283}"/>
    <cellStyle name="Fixed 3" xfId="623" xr:uid="{DDD42C13-7BF8-4E0A-AA47-70A23DAEF714}"/>
    <cellStyle name="Fixed 3 2" xfId="624" xr:uid="{F273295B-00B7-4D43-BE60-4CD8FCC3D3B9}"/>
    <cellStyle name="Fixed 3 2 2" xfId="625" xr:uid="{DECABFE8-1914-4FD4-ACEC-CE10FBCCF83D}"/>
    <cellStyle name="Fixed 4" xfId="626" xr:uid="{8F519C48-A44F-4058-A9F5-8D1DD884A6E9}"/>
    <cellStyle name="Fixed 5" xfId="627" xr:uid="{5D3F611D-5DB4-4631-9FE5-2EF88E5B53A7}"/>
    <cellStyle name="Fixed 6" xfId="628" xr:uid="{E0E5486E-1676-4A36-A40F-3789BAA914BE}"/>
    <cellStyle name="Fixed 7" xfId="629" xr:uid="{61972AD9-8072-4D25-B790-3F79F6D4ACB7}"/>
    <cellStyle name="Good 2" xfId="630" xr:uid="{8B2AD65B-04F6-4E2A-AAB1-91FFCB7619B1}"/>
    <cellStyle name="Good 2 2" xfId="631" xr:uid="{1FFAF847-296E-4E18-B40A-5D71B1839D34}"/>
    <cellStyle name="Good 3" xfId="632" xr:uid="{731E51D0-D045-463A-B017-62C3F8201E0A}"/>
    <cellStyle name="Heading" xfId="633" xr:uid="{DDC8A4A1-F37D-4D7C-8203-64D2D6CF7E50}"/>
    <cellStyle name="Heading 1 2" xfId="634" xr:uid="{618DC470-0C4C-4DE3-9115-9561B03B5FE3}"/>
    <cellStyle name="Heading 1 2 2" xfId="635" xr:uid="{4519D3AC-074A-4C32-918B-A702E118A0D2}"/>
    <cellStyle name="Heading 1 3" xfId="636" xr:uid="{556ACD1B-1221-4D5B-9938-5CE87B71D1C4}"/>
    <cellStyle name="Heading 1 4" xfId="637" xr:uid="{CFCCB5C7-9137-4300-9342-EBED89A2A47A}"/>
    <cellStyle name="Heading 1 5" xfId="142" xr:uid="{5BE01F93-3F84-46FB-977B-79054AFD875B}"/>
    <cellStyle name="Heading 2 2" xfId="638" xr:uid="{ED9B222D-4527-4EA0-98B2-8FD88CFF359F}"/>
    <cellStyle name="Heading 2 2 2" xfId="639" xr:uid="{94EADAC8-EBD1-4FF2-B321-0E906E81F258}"/>
    <cellStyle name="Heading 2 3" xfId="640" xr:uid="{5C0280D4-B273-4227-9A5F-9BB9B27E52F8}"/>
    <cellStyle name="Heading 2 4" xfId="641" xr:uid="{3C5A2D7B-22E3-4BCC-BFC3-5D53F5003C98}"/>
    <cellStyle name="Heading 2 5" xfId="143" xr:uid="{5E357944-DBF6-44D1-82AA-D82D895B8A26}"/>
    <cellStyle name="Heading 3 2" xfId="642" xr:uid="{0AA7B466-A06D-4DFF-BBD0-5F9624DE1532}"/>
    <cellStyle name="Heading 3 2 2" xfId="643" xr:uid="{3F51EA05-C740-4E34-88BE-CF7CE63B9610}"/>
    <cellStyle name="Heading 3 3" xfId="644" xr:uid="{29F39B57-0184-42D4-8F85-B6BD5AC9A822}"/>
    <cellStyle name="Heading 4 2" xfId="645" xr:uid="{BBEF8CFB-72A8-4C1A-ABA3-2849A3F25ACB}"/>
    <cellStyle name="Heading 4 2 2" xfId="646" xr:uid="{F3982704-F011-4207-821C-1FD45D2A6BF2}"/>
    <cellStyle name="Heading 4 3" xfId="647" xr:uid="{D427EBEB-6C61-4728-9641-57A4074A7F53}"/>
    <cellStyle name="Heading1" xfId="144" xr:uid="{A02EE115-4A30-40A5-BBC4-F595BB99D668}"/>
    <cellStyle name="Heading1 2" xfId="648" xr:uid="{4DB4D7C2-1958-4ECE-9BF9-6F969D81E212}"/>
    <cellStyle name="Heading1 3" xfId="649" xr:uid="{204F0C4B-D68B-4AE0-B185-796AD4FA5D33}"/>
    <cellStyle name="Heading1 3 2" xfId="650" xr:uid="{71DBCFB1-9284-4D34-9B4C-6BB648C6DA4C}"/>
    <cellStyle name="Heading1 4" xfId="651" xr:uid="{EA975568-3702-4B97-BCE2-B36E42681134}"/>
    <cellStyle name="Heading1 4 2" xfId="652" xr:uid="{990C53F8-F98D-49C6-B5DE-608BF1900CB0}"/>
    <cellStyle name="Heading1 4 2 2" xfId="653" xr:uid="{1A7B0EA9-2273-4E86-A266-67C5E7680642}"/>
    <cellStyle name="Heading1 5" xfId="654" xr:uid="{42584FC6-D356-4180-966B-2862F222EFD1}"/>
    <cellStyle name="Heading1 6" xfId="655" xr:uid="{1EBDB798-84B5-4286-9772-36EF9102C64E}"/>
    <cellStyle name="Heading1 7" xfId="656" xr:uid="{F020F258-F2A6-46B4-B30F-A7DEFBEBD70C}"/>
    <cellStyle name="Heading1 8" xfId="657" xr:uid="{AFC5C90E-0E6E-4D12-9D41-8DB4F8CFF99C}"/>
    <cellStyle name="Heading2" xfId="145" xr:uid="{D4EFFD86-D3D6-42C9-9B68-E103155B33D0}"/>
    <cellStyle name="Heading2 2" xfId="658" xr:uid="{590A8585-573B-475A-AE4F-CA9E6A285F87}"/>
    <cellStyle name="Heading2 3" xfId="659" xr:uid="{D8BD32FA-EB9B-4456-BA2D-D5A037A41B94}"/>
    <cellStyle name="Heading2 3 2" xfId="660" xr:uid="{E43F5CF8-342C-4A92-B537-C863DB068E05}"/>
    <cellStyle name="Heading2 3 2 2" xfId="661" xr:uid="{26C3604D-7603-4E2F-8569-CD4E06621394}"/>
    <cellStyle name="Heading2 4" xfId="662" xr:uid="{6EF7837B-7AE1-4A50-8131-242B46306509}"/>
    <cellStyle name="Heading2 5" xfId="663" xr:uid="{DC19AD73-93E9-41CD-AF39-10ECED9DB405}"/>
    <cellStyle name="Heading2 6" xfId="664" xr:uid="{B7A3AD96-01F0-40C7-96CE-0865AB22ED0C}"/>
    <cellStyle name="Heading2 7" xfId="665" xr:uid="{7A9A97C0-9E58-4CEA-BEF0-0AEE89C7B70F}"/>
    <cellStyle name="Hyperlink" xfId="6" builtinId="8"/>
    <cellStyle name="Hyperlink 2" xfId="101" xr:uid="{14B37BBE-B421-422F-B57C-2CEFFAFA6E4D}"/>
    <cellStyle name="Hyperlink 2 2" xfId="667" xr:uid="{BCAAD8C1-2262-4989-930B-197A17CD670E}"/>
    <cellStyle name="Hyperlink 2 3" xfId="666" xr:uid="{0006CD25-6259-4A8C-A4E1-3985B0A664BB}"/>
    <cellStyle name="Hyperlink 3" xfId="100" xr:uid="{A8F0B203-007C-4793-BAB7-3B677E64C6F7}"/>
    <cellStyle name="Hyperlink 3 2" xfId="668" xr:uid="{39A4734D-5518-480A-BB41-53EDA9EF9891}"/>
    <cellStyle name="Hyperlink 4" xfId="669" xr:uid="{D9466938-1137-4805-866A-97C6C147744E}"/>
    <cellStyle name="Hyperlink 5" xfId="102" xr:uid="{E488C31B-6FC8-4A0D-BAB6-8AEDC05D319C}"/>
    <cellStyle name="imf-one decimal" xfId="146" xr:uid="{1B8A614F-5B57-43DF-BF4C-C08ACF4B61F9}"/>
    <cellStyle name="imf-zero decimal" xfId="147" xr:uid="{240A32F1-9C7F-42F1-A48C-76E9AFB49570}"/>
    <cellStyle name="Input 2" xfId="670" xr:uid="{D8835D91-D82E-4EC4-AAEB-04534C84465E}"/>
    <cellStyle name="Input 2 2" xfId="671" xr:uid="{05076EEC-1C6B-4E0D-9E98-DA0CB5CFB5E7}"/>
    <cellStyle name="Input 3" xfId="672" xr:uid="{951B7176-3157-4B89-9FBE-097DF61CBDEA}"/>
    <cellStyle name="Labels - Style3" xfId="15" xr:uid="{3AE62510-DA78-4E24-92E0-1CE7CFA06E2B}"/>
    <cellStyle name="Linked Cell 2" xfId="673" xr:uid="{18DA87A9-B5AA-40CC-87C2-7CCA997E3E70}"/>
    <cellStyle name="Linked Cell 2 2" xfId="674" xr:uid="{1C669FEB-4F7F-457D-B48D-4786232860A0}"/>
    <cellStyle name="Linked Cell 3" xfId="675" xr:uid="{86C94305-6A34-453F-BA35-F9E7FBB37206}"/>
    <cellStyle name="Neutral 2" xfId="676" xr:uid="{E8E36E33-0A59-40CA-A229-58E8ED80FAF7}"/>
    <cellStyle name="Neutral 2 2" xfId="677" xr:uid="{EF2559A6-9D16-4803-8BCD-DCE1E7362AA6}"/>
    <cellStyle name="Neutral 3" xfId="678" xr:uid="{2B8C13D1-A420-4BB9-86EA-2954ABEE91C9}"/>
    <cellStyle name="Normal" xfId="0" builtinId="0"/>
    <cellStyle name="Normal - Style1" xfId="148" xr:uid="{15B1AD77-F2AE-4134-9DDD-7FAEF05E76C5}"/>
    <cellStyle name="Normal 10" xfId="68" xr:uid="{A0F2E403-6A6F-4DE7-A81C-B1A81F16E86B}"/>
    <cellStyle name="Normal 10 2" xfId="72" xr:uid="{11395154-3863-461E-8540-DC405D13089B}"/>
    <cellStyle name="Normal 10 2 2" xfId="679" xr:uid="{39AC5CC0-2144-4C51-B45F-EDCF427FC661}"/>
    <cellStyle name="Normal 10 3" xfId="93" xr:uid="{D2D8C545-9508-49DE-8DD0-2B1338B9F618}"/>
    <cellStyle name="Normal 10 3 2" xfId="680" xr:uid="{2739EDB5-1EBF-4394-97C8-1E8534A846BB}"/>
    <cellStyle name="Normal 10 4" xfId="681" xr:uid="{27B7D745-6ADD-4116-B8EA-9E3AE2971B55}"/>
    <cellStyle name="Normal 100" xfId="682" xr:uid="{A113B129-8AD7-4C8B-ADDB-3803A589E686}"/>
    <cellStyle name="Normal 100 2" xfId="683" xr:uid="{3DED370D-967E-4994-8086-A55082AF9CFF}"/>
    <cellStyle name="Normal 100 2 2" xfId="684" xr:uid="{CE70A6F2-E89B-40D4-B354-91DC6CC4CCEB}"/>
    <cellStyle name="Normal 101" xfId="685" xr:uid="{0808D057-3097-42CA-B663-2017DFDA9864}"/>
    <cellStyle name="Normal 101 2" xfId="686" xr:uid="{F9458F03-A06B-4291-B0AC-198C53213C85}"/>
    <cellStyle name="Normal 101 2 2" xfId="687" xr:uid="{331C2A26-1DC3-4F86-8420-1977BF8954FF}"/>
    <cellStyle name="Normal 102" xfId="688" xr:uid="{D40DEDF3-8C78-49FD-A68F-83F8DA8002D5}"/>
    <cellStyle name="Normal 102 2" xfId="689" xr:uid="{38818726-3131-406A-A9C6-4E3467C8900D}"/>
    <cellStyle name="Normal 102 2 2" xfId="690" xr:uid="{A70B5200-D17B-40BC-A865-79D7771585B6}"/>
    <cellStyle name="Normal 103" xfId="691" xr:uid="{07B28C2F-6949-4866-935A-3C95A083375E}"/>
    <cellStyle name="Normal 103 2" xfId="692" xr:uid="{EE34F871-9465-4920-91EC-5B7C88E2D6C1}"/>
    <cellStyle name="Normal 104" xfId="693" xr:uid="{01529064-888F-4886-95A1-F5A6FE1C0D25}"/>
    <cellStyle name="Normal 104 2" xfId="694" xr:uid="{22368639-0099-4537-867B-1BA8FC4D1F1D}"/>
    <cellStyle name="Normal 105" xfId="695" xr:uid="{BE1A9E25-05E8-487E-823A-8CABE2427BFF}"/>
    <cellStyle name="Normal 105 2" xfId="696" xr:uid="{74081CE6-5DE2-4EE6-88F0-3EC158AA5437}"/>
    <cellStyle name="Normal 106" xfId="697" xr:uid="{60644A9C-2CBE-42AB-85AF-A61C83CC1928}"/>
    <cellStyle name="Normal 106 2" xfId="698" xr:uid="{45AC0098-ECAB-452B-9824-F53AA21B1B99}"/>
    <cellStyle name="Normal 107" xfId="699" xr:uid="{9E07579F-1F2F-4399-A8B1-22F1C6D1923B}"/>
    <cellStyle name="Normal 107 2" xfId="700" xr:uid="{715A8DBF-5DB9-4655-8F2A-2824612B956B}"/>
    <cellStyle name="Normal 108" xfId="701" xr:uid="{3A7DFC7B-261B-494F-8FE6-AE591B77D55F}"/>
    <cellStyle name="Normal 108 2" xfId="702" xr:uid="{B559803B-4F40-401A-B026-3B0E61FBF71F}"/>
    <cellStyle name="Normal 109" xfId="703" xr:uid="{E6FD2D51-E503-4D57-A538-AB08894C6452}"/>
    <cellStyle name="Normal 109 2" xfId="704" xr:uid="{DE075632-4A87-4230-A237-A49E92589700}"/>
    <cellStyle name="Normal 11" xfId="26" xr:uid="{50C42E8F-7A93-467F-AEFA-70E09039A4FB}"/>
    <cellStyle name="Normal 11 2" xfId="83" xr:uid="{EE60F3C8-84FA-436C-976C-6295FBD37239}"/>
    <cellStyle name="Normal 11 2 2" xfId="706" xr:uid="{7237706B-4365-4F19-8CDF-D4A8087EB952}"/>
    <cellStyle name="Normal 11 2 3" xfId="705" xr:uid="{0A7EB682-363C-4F2C-A7BD-63871B45C851}"/>
    <cellStyle name="Normal 11 3" xfId="149" xr:uid="{C73A39E2-23D8-4618-9B60-39042B61C0A6}"/>
    <cellStyle name="Normal 110" xfId="707" xr:uid="{AE3CC4E1-2733-4517-9BD8-CE2B98505D42}"/>
    <cellStyle name="Normal 110 2" xfId="708" xr:uid="{C4A89911-9CB2-42E2-9493-0451A4975C7F}"/>
    <cellStyle name="Normal 111" xfId="709" xr:uid="{35C027ED-7314-405F-B3F3-E5B14C2A52A3}"/>
    <cellStyle name="Normal 111 2" xfId="710" xr:uid="{7AE49F4B-E8FF-4701-B5FA-29667D6C2528}"/>
    <cellStyle name="Normal 112" xfId="711" xr:uid="{196EB880-9744-430C-AA59-D3CC924A431A}"/>
    <cellStyle name="Normal 112 2" xfId="712" xr:uid="{4E76B858-AF53-4DB8-A261-19561AF58F6A}"/>
    <cellStyle name="Normal 113" xfId="713" xr:uid="{4660017A-CC05-42D6-915E-5643CD76116F}"/>
    <cellStyle name="Normal 113 2" xfId="714" xr:uid="{7EB76EE8-EF2A-4812-99AA-745CA9B25303}"/>
    <cellStyle name="Normal 114" xfId="715" xr:uid="{8193A04D-ECBC-483A-827C-EAD7C6343D10}"/>
    <cellStyle name="Normal 114 2" xfId="716" xr:uid="{0514EDF9-7990-413E-BBCE-43454D384FCD}"/>
    <cellStyle name="Normal 115" xfId="717" xr:uid="{F9823112-5BE0-4669-8596-3FC9A1D13880}"/>
    <cellStyle name="Normal 115 2" xfId="718" xr:uid="{475A175D-22A3-4ADA-AA7C-EC56878598CB}"/>
    <cellStyle name="Normal 116" xfId="719" xr:uid="{8C347A3E-FCFF-411C-BB0C-83567FFA1CA0}"/>
    <cellStyle name="Normal 116 2" xfId="720" xr:uid="{A2A09BA9-0BBB-4F77-8508-08A7DEA276B0}"/>
    <cellStyle name="Normal 117" xfId="721" xr:uid="{85E72CAA-8E90-4555-83BA-00E5BFE8E41B}"/>
    <cellStyle name="Normal 117 2" xfId="722" xr:uid="{E59EB517-0E12-4151-8C3F-D950B2252732}"/>
    <cellStyle name="Normal 118" xfId="723" xr:uid="{6A3456F4-E4EB-46EE-B5FD-22631E122C89}"/>
    <cellStyle name="Normal 118 2" xfId="724" xr:uid="{46354734-A50F-4950-B335-BB70B6F42989}"/>
    <cellStyle name="Normal 119" xfId="725" xr:uid="{8FF7EC69-C910-43DB-ABD2-510E029ADA36}"/>
    <cellStyle name="Normal 119 2" xfId="726" xr:uid="{AFA5DB4D-2331-4DC1-8D80-0EC21E1FF32D}"/>
    <cellStyle name="Normal 12" xfId="84" xr:uid="{DED7327A-3EE8-45E1-AD25-A46BE2987939}"/>
    <cellStyle name="Normal 12 2" xfId="727" xr:uid="{B50F882D-EB7D-4A68-AEF7-114BD3F4AB9A}"/>
    <cellStyle name="Normal 12 2 2" xfId="728" xr:uid="{03FC29BD-74DB-4EC0-A882-C15D1761716F}"/>
    <cellStyle name="Normal 12 2 2 2" xfId="729" xr:uid="{34C6250B-1264-4E49-9F8D-5E3A6E8C93C1}"/>
    <cellStyle name="Normal 12 2 3" xfId="730" xr:uid="{E0F6A4CA-AFA8-4AF3-AB67-F3CB3F43140E}"/>
    <cellStyle name="Normal 12 2 3 2" xfId="731" xr:uid="{A7CE906D-EDAD-44A7-B36A-CBE5A5CC0A0B}"/>
    <cellStyle name="Normal 12 2 4" xfId="732" xr:uid="{EEF26D35-C407-46E0-B622-61988AFC1D4C}"/>
    <cellStyle name="Normal 12 2 4 2" xfId="733" xr:uid="{0D3E40AC-A216-44CC-AE3F-FF768397D1C5}"/>
    <cellStyle name="Normal 12 2 5" xfId="734" xr:uid="{7C8984E5-EA78-412F-AA58-9070A4F798D2}"/>
    <cellStyle name="Normal 12 2 6" xfId="735" xr:uid="{5A37063F-D54C-4ED2-BBC5-8D470A6422D6}"/>
    <cellStyle name="Normal 12 2 7" xfId="736" xr:uid="{47CF0ECC-1AEE-4210-8DEF-BAE52804C4CF}"/>
    <cellStyle name="Normal 12 3" xfId="737" xr:uid="{84E7E9E3-D052-49FA-8379-277D4DA01BB9}"/>
    <cellStyle name="Normal 12 4" xfId="150" xr:uid="{9FFDDD31-7F2A-4932-A97E-D34BB98244E3}"/>
    <cellStyle name="Normal 120" xfId="738" xr:uid="{515AA708-E54E-4EBA-9869-B968586D02B5}"/>
    <cellStyle name="Normal 120 2" xfId="739" xr:uid="{C27AC417-DDF4-4C01-B0CE-A6797F815CFC}"/>
    <cellStyle name="Normal 121" xfId="740" xr:uid="{5F3C8FE2-A15F-4B7C-A1E9-E7C0021CE58C}"/>
    <cellStyle name="Normal 121 2" xfId="741" xr:uid="{ECC03A22-3515-4702-B335-133EE09F9251}"/>
    <cellStyle name="Normal 122" xfId="742" xr:uid="{25C4EAB7-1D51-4541-B76C-08D87DAB64BE}"/>
    <cellStyle name="Normal 122 2" xfId="743" xr:uid="{38899680-753C-4458-B014-7CE7B3C530CF}"/>
    <cellStyle name="Normal 123" xfId="744" xr:uid="{522B6AFE-280F-481A-AB1A-C1F071B4BDFF}"/>
    <cellStyle name="Normal 123 2" xfId="745" xr:uid="{153C74AF-F1FB-4B1C-8EFD-30CF4D22CE36}"/>
    <cellStyle name="Normal 124" xfId="746" xr:uid="{EEA794B7-3E40-4BCD-AE9C-D77278FE73D0}"/>
    <cellStyle name="Normal 124 2" xfId="747" xr:uid="{E137919E-E8FE-43C4-BEFE-CC417252AC28}"/>
    <cellStyle name="Normal 125" xfId="748" xr:uid="{D23A41C4-DC15-4FFC-8456-B0E9BA5B6053}"/>
    <cellStyle name="Normal 125 2" xfId="749" xr:uid="{D92A0450-E129-4149-BD72-F2E6BA5D37E9}"/>
    <cellStyle name="Normal 126" xfId="750" xr:uid="{13355E4F-CBDD-4FF3-AAD4-072630C2D856}"/>
    <cellStyle name="Normal 127" xfId="751" xr:uid="{96543395-9105-4E52-BFAD-ADD8CABAA568}"/>
    <cellStyle name="Normal 128" xfId="752" xr:uid="{62DB24E9-556F-4422-8B22-FAA98A7B7A5A}"/>
    <cellStyle name="Normal 129" xfId="753" xr:uid="{2B94F14C-2DE1-45C6-A510-6A069131650C}"/>
    <cellStyle name="Normal 13" xfId="81" xr:uid="{24D1141D-6FC4-4DEC-BEE9-0E90F1263959}"/>
    <cellStyle name="Normal 13 2" xfId="86" xr:uid="{10EB6B7F-89D8-4FFC-A6B8-A98A3F1EF4A4}"/>
    <cellStyle name="Normal 13 2 2" xfId="755" xr:uid="{D4A3C3F6-9F69-4A54-AC28-B06DB60378DC}"/>
    <cellStyle name="Normal 13 3" xfId="94" xr:uid="{9FE7883C-A41D-4071-8C2A-62957950275E}"/>
    <cellStyle name="Normal 13 4" xfId="756" xr:uid="{A1809358-64B2-4CA7-9189-5E458D709495}"/>
    <cellStyle name="Normal 13 4 2" xfId="757" xr:uid="{60C1DEBD-060F-4CA1-91FC-70694966FFAB}"/>
    <cellStyle name="Normal 13 5" xfId="758" xr:uid="{8C7739F5-44C0-40B1-93C7-D22AC2267B87}"/>
    <cellStyle name="Normal 13 5 2" xfId="759" xr:uid="{0DC33916-0888-46EE-A4EB-91EA19BB733A}"/>
    <cellStyle name="Normal 13 6" xfId="754" xr:uid="{0653B13B-7EB8-48D8-8ACF-6E5FFBD7020F}"/>
    <cellStyle name="Normal 130" xfId="760" xr:uid="{4E94560C-6ECD-464D-A433-06076FC9C00F}"/>
    <cellStyle name="Normal 130 2" xfId="761" xr:uid="{0F7E4332-EC19-4D6D-B342-FB4FDFC07741}"/>
    <cellStyle name="Normal 131" xfId="762" xr:uid="{EB91A023-4119-42F1-AC50-A81F349DE53C}"/>
    <cellStyle name="Normal 131 2" xfId="763" xr:uid="{134E9900-84FD-484E-8078-C0B4EF6A86F2}"/>
    <cellStyle name="Normal 132" xfId="764" xr:uid="{A3CC4151-0258-429F-8BB3-66A85E1B7D3B}"/>
    <cellStyle name="Normal 132 2" xfId="765" xr:uid="{5E20B28A-986E-46EA-9FCD-1A550CD22412}"/>
    <cellStyle name="Normal 133" xfId="766" xr:uid="{0288573D-D2FB-42C2-B325-8FD1A1D6F344}"/>
    <cellStyle name="Normal 133 2" xfId="767" xr:uid="{EE1ABADF-C2EF-4B83-8960-510CF752DB04}"/>
    <cellStyle name="Normal 134" xfId="768" xr:uid="{DB6506F6-0971-4B13-BCB3-F215E473CCF4}"/>
    <cellStyle name="Normal 134 2" xfId="769" xr:uid="{814B1E7A-BDD7-4110-9C62-8821378827CE}"/>
    <cellStyle name="Normal 135" xfId="770" xr:uid="{BA1D6257-E6D1-4CD4-A20C-BBD842FAE861}"/>
    <cellStyle name="Normal 135 2" xfId="771" xr:uid="{9C0A315B-1833-427F-8FD1-4B9CF2A43B09}"/>
    <cellStyle name="Normal 136" xfId="772" xr:uid="{721A9A9E-AC48-4E92-B01E-CFAC8ADDEEEE}"/>
    <cellStyle name="Normal 136 2" xfId="773" xr:uid="{7106F093-0E9A-4FA0-8D33-9308FDA05C2A}"/>
    <cellStyle name="Normal 137" xfId="774" xr:uid="{CDBD5F1D-2CA4-4844-95EE-D42A5A72F1D6}"/>
    <cellStyle name="Normal 137 2" xfId="775" xr:uid="{8A38D597-F33A-4CA5-9E6E-1086342A5C2A}"/>
    <cellStyle name="Normal 138" xfId="776" xr:uid="{742205FA-1D7C-4562-A8FE-E14DFDBCCE29}"/>
    <cellStyle name="Normal 138 2" xfId="777" xr:uid="{42357775-1DF1-4431-8704-EBC29A9529B7}"/>
    <cellStyle name="Normal 139" xfId="778" xr:uid="{8916DC0C-B68F-4104-A9AB-AF7238162D5A}"/>
    <cellStyle name="Normal 139 2" xfId="779" xr:uid="{465AEBD3-1A32-42F2-8FD8-0EE0628E1610}"/>
    <cellStyle name="Normal 14" xfId="780" xr:uid="{D04A4B16-93DB-45C4-B74F-7273C331A1D0}"/>
    <cellStyle name="Normal 14 2" xfId="781" xr:uid="{5D696ACB-E055-4C55-ADCB-408C14B29F4B}"/>
    <cellStyle name="Normal 14 2 2" xfId="782" xr:uid="{D84E67CB-DF10-4ABF-9E08-802EC2B9C537}"/>
    <cellStyle name="Normal 14 2 3" xfId="783" xr:uid="{9230AA3A-F360-4E6A-B628-C922E7A0DA03}"/>
    <cellStyle name="Normal 14 3" xfId="784" xr:uid="{765DC2C3-EE88-4A4D-A450-2DDAE8648972}"/>
    <cellStyle name="Normal 14 4" xfId="785" xr:uid="{1252AAF9-7C0B-4CF0-AAC0-217482463569}"/>
    <cellStyle name="Normal 140" xfId="786" xr:uid="{2AA5ECE7-FCE1-442B-A89D-7CB2F5E61729}"/>
    <cellStyle name="Normal 140 2" xfId="787" xr:uid="{2702C019-FCDE-4392-9538-E218C1C72C3A}"/>
    <cellStyle name="Normal 141" xfId="788" xr:uid="{E1D66190-C4E6-4B24-8C52-98338054C424}"/>
    <cellStyle name="Normal 141 2" xfId="789" xr:uid="{BE62C7E9-866E-4F0F-ADAC-1ED3FD2A63A5}"/>
    <cellStyle name="Normal 142" xfId="790" xr:uid="{40AE9E73-40F8-4266-A49C-2AFF9EAEEEFC}"/>
    <cellStyle name="Normal 142 2" xfId="791" xr:uid="{5313A310-E61D-4DE1-91D6-A04F92407384}"/>
    <cellStyle name="Normal 143" xfId="792" xr:uid="{6252385D-3FB1-4F25-B45C-7E8192F70F95}"/>
    <cellStyle name="Normal 143 2" xfId="793" xr:uid="{1D59B6A9-40E7-41DB-B877-9E607BE4BADC}"/>
    <cellStyle name="Normal 144" xfId="794" xr:uid="{85CB64DD-DC03-463C-BB63-6145AC4C3EB9}"/>
    <cellStyle name="Normal 144 2" xfId="795" xr:uid="{3BA6E6F6-73BF-46B8-A60E-313EB47AD0B4}"/>
    <cellStyle name="Normal 144 2 2" xfId="796" xr:uid="{AEE010BF-23F1-45FF-A31C-5A292E5B75F8}"/>
    <cellStyle name="Normal 144 3" xfId="797" xr:uid="{DF2DCC14-3C38-467F-AFC5-EA2874F063D2}"/>
    <cellStyle name="Normal 145" xfId="798" xr:uid="{16F9F6CF-504F-4338-90B2-A97DDEE6773C}"/>
    <cellStyle name="Normal 145 2" xfId="799" xr:uid="{AA19396F-56BD-4A75-8AF5-924031A3A444}"/>
    <cellStyle name="Normal 145 2 2" xfId="800" xr:uid="{B001ADBB-E178-46D6-8F1A-19EA3F9B6D98}"/>
    <cellStyle name="Normal 145 3" xfId="801" xr:uid="{F26CD115-DB51-40B7-AE11-E1587287FC42}"/>
    <cellStyle name="Normal 146" xfId="802" xr:uid="{E2A29E26-B497-4B1B-AF28-3BE35D50F537}"/>
    <cellStyle name="Normal 146 2" xfId="803" xr:uid="{D8D08047-44AF-4E33-B1B7-0D85797A8F96}"/>
    <cellStyle name="Normal 146 2 2" xfId="804" xr:uid="{7BCE9BA5-B5B3-44B2-9CD4-146087458B61}"/>
    <cellStyle name="Normal 146 3" xfId="805" xr:uid="{94A900A8-F680-42E2-BAE3-D8929DBCA900}"/>
    <cellStyle name="Normal 147" xfId="806" xr:uid="{E44E1B4D-C41A-42F5-8A41-176B93B7B8B5}"/>
    <cellStyle name="Normal 147 2" xfId="807" xr:uid="{10787A3A-959E-44F6-A88C-772EE4D5D688}"/>
    <cellStyle name="Normal 147 2 2" xfId="808" xr:uid="{EC61DD89-0E6B-4BB9-8C80-F8D9A4986F9F}"/>
    <cellStyle name="Normal 147 3" xfId="809" xr:uid="{81E00462-A7B9-4DA3-988D-4AEAD3D3E1FB}"/>
    <cellStyle name="Normal 148" xfId="810" xr:uid="{37904FF0-E1AF-427D-9DC4-99F3AFD6A0EC}"/>
    <cellStyle name="Normal 148 2" xfId="811" xr:uid="{7C2F5E89-7113-4714-AA5F-B4860D2245EB}"/>
    <cellStyle name="Normal 148 2 2" xfId="812" xr:uid="{DD73C8C2-1D9D-44BA-A48B-649DA5FDD47C}"/>
    <cellStyle name="Normal 148 3" xfId="813" xr:uid="{D8F1CAB6-D362-4691-A342-A74B38D2154A}"/>
    <cellStyle name="Normal 149" xfId="814" xr:uid="{6CF4FBD8-F13A-4DCD-A1D5-75B8A9FD8363}"/>
    <cellStyle name="Normal 149 2" xfId="815" xr:uid="{3E7A77E7-33F7-49D3-B44E-E3D604985938}"/>
    <cellStyle name="Normal 149 2 2" xfId="816" xr:uid="{49F83439-A6D5-4B65-9404-BDE88C79253F}"/>
    <cellStyle name="Normal 149 3" xfId="817" xr:uid="{724FE42C-2E2E-4A06-968D-0C35F70E9BD8}"/>
    <cellStyle name="Normal 15" xfId="151" xr:uid="{5F185E73-94CB-417A-AFBD-986C4E5DA4CB}"/>
    <cellStyle name="Normal 15 2" xfId="818" xr:uid="{1B0683BD-F074-453E-87A7-9538852AF5C7}"/>
    <cellStyle name="Normal 15 2 2" xfId="819" xr:uid="{D44B962E-C675-47A1-84DE-F66FF55F6B70}"/>
    <cellStyle name="Normal 15 2 3" xfId="820" xr:uid="{55E58F78-044C-45BC-89C9-EF2E91A5685F}"/>
    <cellStyle name="Normal 150" xfId="821" xr:uid="{5D3B0990-D5DD-4481-BC33-B5E66C344F8F}"/>
    <cellStyle name="Normal 150 2" xfId="822" xr:uid="{DE12B02F-6324-4832-B1DF-40ABFFA8B74A}"/>
    <cellStyle name="Normal 150 2 2" xfId="823" xr:uid="{5B1DE494-79FB-497B-8F0A-8D9805E1B891}"/>
    <cellStyle name="Normal 150 3" xfId="824" xr:uid="{2D3C6C22-1713-44AD-90F5-EDB0EDCA8BCA}"/>
    <cellStyle name="Normal 151" xfId="825" xr:uid="{485393DD-055D-4626-8E24-3111C3310083}"/>
    <cellStyle name="Normal 152" xfId="826" xr:uid="{9B7B0E50-FCA3-4D94-900A-D3084E555660}"/>
    <cellStyle name="Normal 152 2" xfId="827" xr:uid="{40A39459-8AF1-4B70-BCC0-F3C6827EB903}"/>
    <cellStyle name="Normal 153" xfId="828" xr:uid="{BD75EBD3-4A91-463C-AAC4-87C00A4108B8}"/>
    <cellStyle name="Normal 153 2" xfId="829" xr:uid="{09BE9D78-F10E-4E58-82E3-0580E8E7E1D4}"/>
    <cellStyle name="Normal 154" xfId="830" xr:uid="{3078A891-FFE0-4FE1-AC8A-D6C823D31F34}"/>
    <cellStyle name="Normal 154 2" xfId="831" xr:uid="{57A2B779-5F35-472E-8742-8E3A89A7BDBA}"/>
    <cellStyle name="Normal 155" xfId="832" xr:uid="{4D57D268-273C-463D-B132-2770DBE69DFD}"/>
    <cellStyle name="Normal 155 2" xfId="833" xr:uid="{7AA88F78-50D1-4750-9C76-7179065C5499}"/>
    <cellStyle name="Normal 156" xfId="834" xr:uid="{B9CF6328-957F-4656-9563-8FDC0CD2054E}"/>
    <cellStyle name="Normal 156 2" xfId="835" xr:uid="{F82A4E28-42B9-49FE-80FD-E8EDBD0D097C}"/>
    <cellStyle name="Normal 157" xfId="836" xr:uid="{0E01B848-C656-4CED-8F34-942FB31C20C7}"/>
    <cellStyle name="Normal 157 2" xfId="837" xr:uid="{144C6830-DB1E-4D01-9C4B-638843D3672E}"/>
    <cellStyle name="Normal 158" xfId="838" xr:uid="{9054D5F2-4E33-4AA2-9C2B-D4C3130326BD}"/>
    <cellStyle name="Normal 158 2" xfId="839" xr:uid="{09FE7EF7-BF5B-48BA-9FA4-973208379E5F}"/>
    <cellStyle name="Normal 159" xfId="840" xr:uid="{0135F196-EC33-4424-BCD9-E4E5DD5AAB83}"/>
    <cellStyle name="Normal 159 2" xfId="841" xr:uid="{4F81AAC0-C68D-402C-9B37-38E0D55B4798}"/>
    <cellStyle name="Normal 16" xfId="842" xr:uid="{98332644-201C-48B7-9182-7330C4C464F7}"/>
    <cellStyle name="Normal 16 2" xfId="843" xr:uid="{5A6CE98D-7C2A-492A-8685-28E145A162A6}"/>
    <cellStyle name="Normal 16 2 2" xfId="844" xr:uid="{EB60FE05-E867-40AA-887E-A1CFBE0B2BF9}"/>
    <cellStyle name="Normal 16 3" xfId="845" xr:uid="{7435E83C-9995-466B-937A-124F150C828D}"/>
    <cellStyle name="Normal 160" xfId="846" xr:uid="{56957388-DADB-427E-8CB3-E6F8190BD16E}"/>
    <cellStyle name="Normal 160 2" xfId="847" xr:uid="{79538EB8-9C79-4B84-ABA5-B53868D0E7A3}"/>
    <cellStyle name="Normal 161" xfId="848" xr:uid="{5F177B69-F788-4427-9DEE-10459299697B}"/>
    <cellStyle name="Normal 161 2" xfId="849" xr:uid="{794F494B-24E2-43FC-93A0-3CBF08A79A8B}"/>
    <cellStyle name="Normal 162" xfId="850" xr:uid="{6AC2D398-3E30-4B4B-A185-5047D3AC24A2}"/>
    <cellStyle name="Normal 162 2" xfId="851" xr:uid="{86334888-0C66-428E-9958-CC5F1CFFF0DB}"/>
    <cellStyle name="Normal 163" xfId="852" xr:uid="{0BF95FC5-6BA2-4888-8E66-2C57E3B29973}"/>
    <cellStyle name="Normal 163 2" xfId="853" xr:uid="{49AEFD9A-6E7F-4E56-869C-0278223B3056}"/>
    <cellStyle name="Normal 164" xfId="854" xr:uid="{D6D54064-8C85-48EB-A52A-774713A9932A}"/>
    <cellStyle name="Normal 164 2" xfId="855" xr:uid="{D3F4A0BE-2AD8-4F73-AD94-1E17015CB44D}"/>
    <cellStyle name="Normal 165" xfId="856" xr:uid="{1DB0841D-53CC-4E4A-BA27-105F04E97972}"/>
    <cellStyle name="Normal 165 2" xfId="857" xr:uid="{C332F875-9115-4E22-83F4-547D7C9E9CB3}"/>
    <cellStyle name="Normal 166" xfId="858" xr:uid="{17D37803-6398-42C9-B9F2-17AF5D1B4B67}"/>
    <cellStyle name="Normal 166 2" xfId="859" xr:uid="{12A4A1F6-FDCD-480C-8671-C3E15CD2668F}"/>
    <cellStyle name="Normal 167" xfId="860" xr:uid="{86DC1CF1-8914-44F8-814E-F269EEB8DC95}"/>
    <cellStyle name="Normal 167 2" xfId="861" xr:uid="{175CB7F7-CDD2-4FE3-A750-DDADF0196FB9}"/>
    <cellStyle name="Normal 168" xfId="862" xr:uid="{018BCE81-9EDC-4114-BD5B-9EE69CAA8E87}"/>
    <cellStyle name="Normal 168 2" xfId="863" xr:uid="{7C14E5F6-06F1-448E-AC0F-0BF353581BC2}"/>
    <cellStyle name="Normal 169" xfId="864" xr:uid="{B558419B-9DC3-4870-A351-DA4678203540}"/>
    <cellStyle name="Normal 169 2" xfId="865" xr:uid="{0B1FEFC6-677A-4402-ABD6-69E6DB8803A7}"/>
    <cellStyle name="Normal 17" xfId="866" xr:uid="{47375AFC-83BF-4FA3-975F-09EAA18AC74E}"/>
    <cellStyle name="Normal 17 2" xfId="162" xr:uid="{BFC0D851-6BEB-4294-A0C2-B82677FB2263}"/>
    <cellStyle name="Normal 17 2 2" xfId="867" xr:uid="{F728611E-8952-4227-AD10-9CD934380467}"/>
    <cellStyle name="Normal 17 2 3" xfId="868" xr:uid="{B69EBA57-3EF4-4EAD-970A-68C17999626A}"/>
    <cellStyle name="Normal 17 3" xfId="869" xr:uid="{4DBDB2B9-84FD-4155-9182-6602C420B103}"/>
    <cellStyle name="Normal 170" xfId="870" xr:uid="{73773F91-3A79-4AFA-8CE1-1C1D2BFC39E9}"/>
    <cellStyle name="Normal 170 2" xfId="871" xr:uid="{C2471F27-BB90-4500-B159-E734D76EC6A5}"/>
    <cellStyle name="Normal 171" xfId="872" xr:uid="{CBBE7953-4D47-425B-AE10-0E4293F57221}"/>
    <cellStyle name="Normal 171 2" xfId="873" xr:uid="{6E21D9C8-DCF8-4EA4-B410-8E9777D3244F}"/>
    <cellStyle name="Normal 172" xfId="874" xr:uid="{4B76A1EE-D321-47E6-83A2-D34A6E1E4FF0}"/>
    <cellStyle name="Normal 172 2" xfId="875" xr:uid="{068E7C18-55C7-47ED-AD1D-04AB2459AF2C}"/>
    <cellStyle name="Normal 173" xfId="876" xr:uid="{19DFA79C-D144-42B4-A18C-115A050500F1}"/>
    <cellStyle name="Normal 173 2" xfId="877" xr:uid="{ACC51237-CBB8-41C0-888F-597E0669B66F}"/>
    <cellStyle name="Normal 174" xfId="878" xr:uid="{022175B9-CE5C-4C14-A8CB-9F67A26DB160}"/>
    <cellStyle name="Normal 174 2" xfId="879" xr:uid="{CDA5C2D8-86A6-4117-AF4D-8FD8260788A3}"/>
    <cellStyle name="Normal 175" xfId="880" xr:uid="{A9D80734-9E2A-4583-9A66-EF020F78B1E4}"/>
    <cellStyle name="Normal 175 2" xfId="881" xr:uid="{F3999EF0-0191-4F5F-8C07-D3826B954634}"/>
    <cellStyle name="Normal 176" xfId="882" xr:uid="{87E32865-1D22-4F92-81CE-C60A82834E7B}"/>
    <cellStyle name="Normal 176 2" xfId="883" xr:uid="{B3E2DE3A-E506-4E26-A831-3AD89836FC58}"/>
    <cellStyle name="Normal 177" xfId="884" xr:uid="{511526E7-31A7-43C3-BD61-73503C6ED09B}"/>
    <cellStyle name="Normal 177 2" xfId="885" xr:uid="{836D58AD-3728-4593-9065-816D5D4E1D93}"/>
    <cellStyle name="Normal 178" xfId="886" xr:uid="{D3206068-98B8-4693-B7CE-1799A9BAB9AA}"/>
    <cellStyle name="Normal 178 2" xfId="887" xr:uid="{B473C41D-F8F9-4CF4-B84A-3B36C4AD6956}"/>
    <cellStyle name="Normal 179" xfId="888" xr:uid="{F9C68A6C-752F-49A8-8F74-C08297F22DFE}"/>
    <cellStyle name="Normal 179 2" xfId="889" xr:uid="{9AAA8F9B-895A-4B5F-BFDF-E9E2DD640506}"/>
    <cellStyle name="Normal 18" xfId="890" xr:uid="{F14646D5-4894-44FE-876B-5A141FE739B3}"/>
    <cellStyle name="Normal 18 2" xfId="891" xr:uid="{7F7F4DB6-55CB-4609-8F35-57FFE8C66232}"/>
    <cellStyle name="Normal 18 2 2" xfId="892" xr:uid="{5A599DA7-B011-4F26-9131-F3AB002A387D}"/>
    <cellStyle name="Normal 18 2 3" xfId="893" xr:uid="{891BB473-CD2E-48D4-80F2-761BA0569F15}"/>
    <cellStyle name="Normal 18 3" xfId="894" xr:uid="{568BBFC4-039F-480B-80D0-5B4423618E9B}"/>
    <cellStyle name="Normal 18 4" xfId="895" xr:uid="{F93E15BF-F166-452A-9D94-8B63A69F45D4}"/>
    <cellStyle name="Normal 18 4 2" xfId="896" xr:uid="{C5CD2C5E-97A3-4520-8822-6832B482B637}"/>
    <cellStyle name="Normal 18 5" xfId="897" xr:uid="{E82AE044-7D23-4A19-BCC6-E748911AFF5B}"/>
    <cellStyle name="Normal 18 5 2" xfId="898" xr:uid="{84CB761F-91D0-4115-87E0-E47DA4AA057D}"/>
    <cellStyle name="Normal 18 6" xfId="899" xr:uid="{8F662031-AB6C-458B-BAB3-27BD538D6B0C}"/>
    <cellStyle name="Normal 180" xfId="900" xr:uid="{4C2A574B-787B-449E-ADC4-673E9E62F60A}"/>
    <cellStyle name="Normal 180 2" xfId="901" xr:uid="{336B2221-53C2-457A-9A92-B95768AECDD6}"/>
    <cellStyle name="Normal 181" xfId="902" xr:uid="{75FD7D7D-D1FD-418C-8E65-A7AE8D06A128}"/>
    <cellStyle name="Normal 181 2" xfId="903" xr:uid="{AA8039CF-02BE-4B4E-84E8-FF263B60E701}"/>
    <cellStyle name="Normal 182" xfId="904" xr:uid="{ED346E7C-8EB4-417A-B78B-E98B51D4041C}"/>
    <cellStyle name="Normal 182 2" xfId="905" xr:uid="{F1C40E59-9383-470C-BFE5-150D8015E0CC}"/>
    <cellStyle name="Normal 183" xfId="906" xr:uid="{047D3C7E-FE21-455E-9306-AFC4512CAA31}"/>
    <cellStyle name="Normal 183 2" xfId="907" xr:uid="{27D19AED-44C8-4D68-B76B-BCD7AA64C769}"/>
    <cellStyle name="Normal 184" xfId="908" xr:uid="{E8D1DAD8-7285-44EF-96CF-D5AD61DD4E9B}"/>
    <cellStyle name="Normal 184 2" xfId="909" xr:uid="{4B77D384-9B9A-4613-A2E2-A8CF5B1DCF10}"/>
    <cellStyle name="Normal 185" xfId="910" xr:uid="{992605FD-0C1A-4E3C-BD21-F6A923F9385A}"/>
    <cellStyle name="Normal 185 2" xfId="911" xr:uid="{7328615E-7A45-4846-9AA9-AE1170A0BFB8}"/>
    <cellStyle name="Normal 185 3" xfId="912" xr:uid="{8C413BC4-0D88-4837-A533-8690BA6780D4}"/>
    <cellStyle name="Normal 186" xfId="913" xr:uid="{3D00A8FE-2BDF-4BE3-B18B-60D08BA52804}"/>
    <cellStyle name="Normal 186 2" xfId="914" xr:uid="{D211BD64-CF02-42D9-A7EE-FB2A65E4A8FD}"/>
    <cellStyle name="Normal 187" xfId="915" xr:uid="{7510C6BE-7332-48AE-8B3D-36BF5149AE95}"/>
    <cellStyle name="Normal 187 2" xfId="916" xr:uid="{138654F0-351F-4F4F-BF40-B199AF288484}"/>
    <cellStyle name="Normal 188" xfId="917" xr:uid="{2E374244-DC5C-467F-BAC3-BF09566C7B79}"/>
    <cellStyle name="Normal 188 2" xfId="918" xr:uid="{EDA0296A-C67F-44AA-8105-E9129203A60F}"/>
    <cellStyle name="Normal 189" xfId="919" xr:uid="{23A65665-7D90-4B9C-B631-26AD955732C3}"/>
    <cellStyle name="Normal 189 2" xfId="920" xr:uid="{9D4909F8-1600-465C-A61A-C3279CC39ECD}"/>
    <cellStyle name="Normal 19" xfId="921" xr:uid="{CA31B17F-0179-4ED2-9EA7-B1BA1666E3C0}"/>
    <cellStyle name="Normal 19 2" xfId="922" xr:uid="{AA3E4ED3-688A-4D18-8B3E-30AFA4E4CB2B}"/>
    <cellStyle name="Normal 19 3" xfId="923" xr:uid="{193F40AE-88AE-4AB1-A6A2-5D1F0F2EC1FC}"/>
    <cellStyle name="Normal 190" xfId="924" xr:uid="{42CFF094-41DF-47DC-BFF8-FEBAB1F903C2}"/>
    <cellStyle name="Normal 190 2" xfId="925" xr:uid="{13D0E44D-0EC3-416D-986C-D5870881AC38}"/>
    <cellStyle name="Normal 191" xfId="926" xr:uid="{34A5C0A8-FC62-4408-85F5-DFE2A98D26B5}"/>
    <cellStyle name="Normal 191 2" xfId="927" xr:uid="{9C122D0F-8535-4641-A000-50487C66BBA6}"/>
    <cellStyle name="Normal 192" xfId="928" xr:uid="{7109DE9B-CBBE-4C73-925F-2DD86A36ADC5}"/>
    <cellStyle name="Normal 192 2" xfId="929" xr:uid="{68A9CBF5-034A-4D69-BC80-111BBD27323C}"/>
    <cellStyle name="Normal 193" xfId="930" xr:uid="{8BCB0849-2863-47E4-9DDB-52FF98E376B6}"/>
    <cellStyle name="Normal 193 2" xfId="931" xr:uid="{836BED7D-6DA2-411A-9529-5A29F688F8FC}"/>
    <cellStyle name="Normal 194" xfId="932" xr:uid="{103A9EFA-0A07-4481-A019-D79907F94AC1}"/>
    <cellStyle name="Normal 194 2" xfId="933" xr:uid="{0D983AB2-1C58-48EA-92A5-8B1F592163FF}"/>
    <cellStyle name="Normal 194 3" xfId="934" xr:uid="{BB443E9A-D264-4733-A0F8-75A3E66367D0}"/>
    <cellStyle name="Normal 195" xfId="935" xr:uid="{57DEC40E-3003-4F0A-BADC-336AF0806B45}"/>
    <cellStyle name="Normal 195 2" xfId="936" xr:uid="{5278225C-28F3-45B5-AAA3-ED495A8BEA6A}"/>
    <cellStyle name="Normal 195 3" xfId="937" xr:uid="{5A5AA968-4FD6-4563-AD11-D900F4488361}"/>
    <cellStyle name="Normal 196" xfId="938" xr:uid="{FA3D0BF6-D8C4-4803-9610-2A28B8334824}"/>
    <cellStyle name="Normal 196 2" xfId="939" xr:uid="{C680AB5C-9453-4B83-AAA5-B41E60E7BC18}"/>
    <cellStyle name="Normal 197" xfId="940" xr:uid="{AF5D9908-3B7E-4F6B-A960-4B7659661D58}"/>
    <cellStyle name="Normal 197 2" xfId="941" xr:uid="{09FD83BB-E6A9-41C1-B925-CCB9FA75944A}"/>
    <cellStyle name="Normal 198" xfId="942" xr:uid="{2E6C837B-78C9-421D-A57C-93E729B950AD}"/>
    <cellStyle name="Normal 199" xfId="943" xr:uid="{E8E676A6-2141-4AD2-AF0E-23AEE7C9AA21}"/>
    <cellStyle name="Normal 2" xfId="3" xr:uid="{52A50288-0772-4B94-B0BD-C3AB88913C29}"/>
    <cellStyle name="Normal 2 2" xfId="33" xr:uid="{CAD851DE-F52B-40AC-9B98-287C098C5A52}"/>
    <cellStyle name="Normal 2 2 2" xfId="73" xr:uid="{9539285D-1FBE-43D1-93DB-734D3AA8917B}"/>
    <cellStyle name="Normal 2 2 2 2" xfId="944" xr:uid="{AF9A7F2F-1C5A-436E-B0B9-E444530E46DB}"/>
    <cellStyle name="Normal 2 3" xfId="43" xr:uid="{9CFC940F-69A8-4CFB-B22E-12F6C227936C}"/>
    <cellStyle name="Normal 2 3 2" xfId="946" xr:uid="{6972AE9E-68C0-49B5-8879-DC5EC037EA39}"/>
    <cellStyle name="Normal 2 3 2 2" xfId="947" xr:uid="{CAB8BB35-582A-4E66-84AE-D283E1B83DF9}"/>
    <cellStyle name="Normal 2 3 2 3" xfId="948" xr:uid="{33879643-C538-4FA1-AC7F-D924EC2B985F}"/>
    <cellStyle name="Normal 2 3 3" xfId="949" xr:uid="{7273B232-8501-4F82-811C-1911245C50E9}"/>
    <cellStyle name="Normal 2 3 3 2" xfId="950" xr:uid="{ED2AE213-3928-4C1B-BA56-0A85134AC679}"/>
    <cellStyle name="Normal 2 3 4" xfId="951" xr:uid="{59A89AF4-4EA7-4F41-8803-65D8FCBF938F}"/>
    <cellStyle name="Normal 2 3 4 2" xfId="952" xr:uid="{399BE71F-05B2-444B-9233-6F9B0709945C}"/>
    <cellStyle name="Normal 2 3 5" xfId="953" xr:uid="{2D8C759D-8CFF-4194-8C98-060405870B6C}"/>
    <cellStyle name="Normal 2 3 5 2" xfId="954" xr:uid="{24EA5956-7687-40C1-AEF8-697C9454BA40}"/>
    <cellStyle name="Normal 2 3 6" xfId="955" xr:uid="{4E237367-089D-41BD-B70A-9E2F43191585}"/>
    <cellStyle name="Normal 2 3 7" xfId="956" xr:uid="{AA9B7403-A4C8-49BC-A033-7491A712B6C5}"/>
    <cellStyle name="Normal 2 3 8" xfId="945" xr:uid="{6369C6DD-10A3-4E8C-9297-3F8308ED2FFA}"/>
    <cellStyle name="Normal 2 4" xfId="67" xr:uid="{E3B79C66-C97A-4E87-B85C-D258A4FD0AD2}"/>
    <cellStyle name="Normal 2 4 2" xfId="957" xr:uid="{39426024-2DB7-4347-BD8C-DE646CE0E317}"/>
    <cellStyle name="Normal 2 5" xfId="27" xr:uid="{A0C16FC5-BB8D-4C13-8B42-84ED12E3A644}"/>
    <cellStyle name="Normal 2 5 2" xfId="959" xr:uid="{EA9BEF6C-85D4-4180-8E1D-5C0F9577B04C}"/>
    <cellStyle name="Normal 2 5 3" xfId="960" xr:uid="{59D6C592-886C-41DC-B265-313F092FC81A}"/>
    <cellStyle name="Normal 2 5 4" xfId="958" xr:uid="{A7D28C2C-35AB-4FCF-B320-56D3E5126407}"/>
    <cellStyle name="Normal 2 6" xfId="16" xr:uid="{8027A754-1DC7-4986-AA99-2646ED3945B9}"/>
    <cellStyle name="Normal 2 6 2" xfId="961" xr:uid="{9615B289-C766-4AE9-8ED0-08C855BF7491}"/>
    <cellStyle name="Normal 20" xfId="962" xr:uid="{2F19AFF5-B9EF-4C89-8BF6-FC0EF6011DBB}"/>
    <cellStyle name="Normal 20 2" xfId="963" xr:uid="{A7AA8DAE-98A2-4EDE-B9E6-2719302D59DB}"/>
    <cellStyle name="Normal 20 3" xfId="964" xr:uid="{EFF39747-0A93-4E97-9EEB-5799DB6C558C}"/>
    <cellStyle name="Normal 200" xfId="965" xr:uid="{1F08844C-6E7F-4403-9A0F-2B97CE477844}"/>
    <cellStyle name="Normal 201" xfId="966" xr:uid="{DB31A473-6D8E-4273-A2C0-1F5E9E450D43}"/>
    <cellStyle name="Normal 202" xfId="967" xr:uid="{4D10B17B-6F41-4662-9A2E-2990C19AF0BE}"/>
    <cellStyle name="Normal 203" xfId="968" xr:uid="{BE9022C5-DD92-4089-A502-5BA580D82BB1}"/>
    <cellStyle name="Normal 204" xfId="969" xr:uid="{D902EE66-B146-4E48-90F6-8B3CEEB2663A}"/>
    <cellStyle name="Normal 204 2" xfId="970" xr:uid="{58E80C7E-5686-4513-909D-3F5B6102C676}"/>
    <cellStyle name="Normal 204 3" xfId="971" xr:uid="{03A2F877-AB7E-4876-AA18-E6BEA74AC2A7}"/>
    <cellStyle name="Normal 205" xfId="972" xr:uid="{0DD6B6E7-C3F2-4A84-9F45-A6EDB22EAE4D}"/>
    <cellStyle name="Normal 205 2" xfId="973" xr:uid="{174F6351-6119-4B68-A741-E763F30F6E5C}"/>
    <cellStyle name="Normal 206" xfId="974" xr:uid="{202F90CA-1612-4E5C-948E-225792615664}"/>
    <cellStyle name="Normal 206 2" xfId="975" xr:uid="{DD5A571F-FB53-4E92-A491-257231CD9CC6}"/>
    <cellStyle name="Normal 207" xfId="976" xr:uid="{E0FDE9FB-DA81-486E-9A21-4DCC2B2DF757}"/>
    <cellStyle name="Normal 208" xfId="977" xr:uid="{2C1B3B23-3062-4CB8-B997-EA66BBAE1C11}"/>
    <cellStyle name="Normal 208 2" xfId="978" xr:uid="{E6791CDC-1EEC-45F0-840D-9436E5EC087E}"/>
    <cellStyle name="Normal 209" xfId="979" xr:uid="{073976F0-741A-4BF8-B72F-46DE30BE6EA5}"/>
    <cellStyle name="Normal 209 2" xfId="980" xr:uid="{140B3A09-778E-4533-B51B-1A45A8239CDB}"/>
    <cellStyle name="Normal 21" xfId="981" xr:uid="{4D4A987E-6334-4425-B64C-76CB7D352638}"/>
    <cellStyle name="Normal 21 2" xfId="982" xr:uid="{C8B9585B-5A0E-469A-9B13-3E161A842604}"/>
    <cellStyle name="Normal 21 3" xfId="983" xr:uid="{C624DB3F-C433-49E1-845D-CC3C4A72C502}"/>
    <cellStyle name="Normal 210" xfId="984" xr:uid="{ADD62898-DB1C-47E7-8A73-DB6FBD4DA861}"/>
    <cellStyle name="Normal 210 2" xfId="985" xr:uid="{ACE3C4E4-5747-4040-976A-5B99F560E3AE}"/>
    <cellStyle name="Normal 211" xfId="986" xr:uid="{9F68C8B5-1F2F-43F9-B1A2-BCE6483EE84E}"/>
    <cellStyle name="Normal 211 2" xfId="987" xr:uid="{239ABC73-64E2-4DFB-8113-66F9BA14E82B}"/>
    <cellStyle name="Normal 212" xfId="988" xr:uid="{8BDE37AF-E78F-4700-BCC5-CD445AA10192}"/>
    <cellStyle name="Normal 212 2" xfId="989" xr:uid="{B42D6A2E-2F7D-4D16-883F-FE3C13D07D65}"/>
    <cellStyle name="Normal 213" xfId="990" xr:uid="{59CA5C9A-F589-4771-AC03-0848785DA2EF}"/>
    <cellStyle name="Normal 213 2" xfId="991" xr:uid="{19BB6ED6-6B3D-48C3-A5E5-1C47627B8862}"/>
    <cellStyle name="Normal 214" xfId="992" xr:uid="{F68505CC-2A38-437E-B111-E0CEE5936472}"/>
    <cellStyle name="Normal 214 2" xfId="993" xr:uid="{B6C6AD96-E476-4BA2-ABDC-C6F23C02F52B}"/>
    <cellStyle name="Normal 215" xfId="994" xr:uid="{32EDE321-4174-40CF-8CC6-5BDB61139717}"/>
    <cellStyle name="Normal 215 2" xfId="995" xr:uid="{E027705C-4B36-41CD-AF60-826EAE7878E9}"/>
    <cellStyle name="Normal 216" xfId="996" xr:uid="{2C8DF70F-DAC7-4C33-A67F-DBA9127BBC3C}"/>
    <cellStyle name="Normal 216 2" xfId="997" xr:uid="{3DEC6B3E-8023-4EFC-88D2-CBFF68EC1B25}"/>
    <cellStyle name="Normal 217" xfId="998" xr:uid="{B5BA0732-C61D-4062-975F-6FE06EDF0835}"/>
    <cellStyle name="Normal 218" xfId="999" xr:uid="{1555CE07-DFED-4595-92CF-7346782EE7A6}"/>
    <cellStyle name="Normal 219" xfId="1000" xr:uid="{C9A305FA-6CC7-443C-ACA9-91CDEBDDCE10}"/>
    <cellStyle name="Normal 22" xfId="1001" xr:uid="{79C5D39F-9D00-4F96-8989-61916A6B4799}"/>
    <cellStyle name="Normal 22 2" xfId="1002" xr:uid="{AFF2EC9C-286E-44D4-8599-48F464CBDE94}"/>
    <cellStyle name="Normal 22 3" xfId="1003" xr:uid="{1C916571-A47C-418A-B021-C1C84DD481DA}"/>
    <cellStyle name="Normal 220" xfId="1004" xr:uid="{67C70C8A-077D-4A99-A65D-B447618454C3}"/>
    <cellStyle name="Normal 221" xfId="1005" xr:uid="{59B6F46C-21A1-4DA3-AE60-A15325833EB3}"/>
    <cellStyle name="Normal 222" xfId="1006" xr:uid="{D4AA31B8-3E17-404A-AABE-E8F8B27EF887}"/>
    <cellStyle name="Normal 223" xfId="1007" xr:uid="{C4399A9C-EB68-44FE-A087-1D01F39F9565}"/>
    <cellStyle name="Normal 224" xfId="1008" xr:uid="{C6CAAA21-991D-4FEB-9E53-FED5E97900C7}"/>
    <cellStyle name="Normal 225" xfId="1009" xr:uid="{0D56BD20-9DF2-4425-886E-500C5D67428F}"/>
    <cellStyle name="Normal 226" xfId="1010" xr:uid="{0FCD3DFE-1C80-4324-9D23-73BEBEF9EEC5}"/>
    <cellStyle name="Normal 227" xfId="1011" xr:uid="{B46C234F-3946-4DC7-BEDA-22E46C8612B9}"/>
    <cellStyle name="Normal 228" xfId="1012" xr:uid="{0D97D768-A5F8-48FC-A626-156C9C922223}"/>
    <cellStyle name="Normal 229" xfId="1013" xr:uid="{C7D393A8-F4B9-470E-8FB1-2A5ABA8F87FF}"/>
    <cellStyle name="Normal 23" xfId="1014" xr:uid="{D16E110E-BF2E-4AC3-95C7-8A5846F80E75}"/>
    <cellStyle name="Normal 230" xfId="1015" xr:uid="{4EB32094-3266-461D-B917-0EB04064CBAC}"/>
    <cellStyle name="Normal 231" xfId="1016" xr:uid="{D623C0A1-FBAE-474A-A4F8-C2E779132680}"/>
    <cellStyle name="Normal 232" xfId="1017" xr:uid="{C0DED8C0-3B14-4CBF-AAAA-96ED14F278E4}"/>
    <cellStyle name="Normal 233" xfId="1018" xr:uid="{DEA0453C-4F34-4A7C-A86F-C8562836A664}"/>
    <cellStyle name="Normal 234" xfId="1019" xr:uid="{D73C63C9-B000-4989-91AF-8F1BAF7D05F7}"/>
    <cellStyle name="Normal 235" xfId="1020" xr:uid="{B7DAAC0F-231F-46C7-814B-A90ED9BCAA08}"/>
    <cellStyle name="Normal 236" xfId="1021" xr:uid="{760014A7-3E6E-44AE-8D6D-2BFCEDFCCE2A}"/>
    <cellStyle name="Normal 237" xfId="1022" xr:uid="{6EE89120-A4ED-4071-81DE-91BD60C8E7CD}"/>
    <cellStyle name="Normal 237 2" xfId="1023" xr:uid="{D91BCFEB-FCE9-44D4-ABD2-A7FAA859C6F0}"/>
    <cellStyle name="Normal 238" xfId="1024" xr:uid="{B6443AEC-3F4D-417F-89AB-A4732D754AF0}"/>
    <cellStyle name="Normal 238 2" xfId="1025" xr:uid="{C3F64C00-560B-4353-8D8D-0DBDA319E1D0}"/>
    <cellStyle name="Normal 239" xfId="1026" xr:uid="{89CBDCEE-1C6F-4A22-B4B8-6AA9E1D5C32B}"/>
    <cellStyle name="Normal 239 2" xfId="1027" xr:uid="{CCC6289D-F2A2-4C9E-AA8C-DD305AED014E}"/>
    <cellStyle name="Normal 24" xfId="1028" xr:uid="{7EEBC49E-1EC6-41F1-9C7D-E9D82F77B3CF}"/>
    <cellStyle name="Normal 240" xfId="1029" xr:uid="{0F4CED3A-2A94-4884-9800-D7DE1F8EBB81}"/>
    <cellStyle name="Normal 240 2" xfId="1030" xr:uid="{1F557F3C-3CDA-4CEC-9B78-2DE5F4CF8DEE}"/>
    <cellStyle name="Normal 241" xfId="1031" xr:uid="{D1EAAD3C-ECD4-4020-B0E1-594769CAA545}"/>
    <cellStyle name="Normal 241 2" xfId="1032" xr:uid="{9E41CE7F-6974-4C02-9F27-078E1DC2DB92}"/>
    <cellStyle name="Normal 242" xfId="1033" xr:uid="{A37CEF26-052F-4365-9BE6-D23C0367879B}"/>
    <cellStyle name="Normal 242 2" xfId="1034" xr:uid="{79E879DF-144D-45C3-81CD-D17E4044DFA7}"/>
    <cellStyle name="Normal 243" xfId="1035" xr:uid="{5255B063-71E6-4524-A596-F6EC52C11B08}"/>
    <cellStyle name="Normal 244" xfId="1036" xr:uid="{DC0212B1-2041-48ED-A678-52EF77407757}"/>
    <cellStyle name="Normal 245" xfId="1037" xr:uid="{E945244A-6E99-4E1C-B864-D6DF61DD3E86}"/>
    <cellStyle name="Normal 246" xfId="1038" xr:uid="{7F68F876-26BA-4B96-A615-14C44D6AEA2B}"/>
    <cellStyle name="Normal 247" xfId="1039" xr:uid="{81C0DC82-ECA7-4578-BBF3-1DB94D549A11}"/>
    <cellStyle name="Normal 248" xfId="1040" xr:uid="{DC80F4FB-D75F-4A1D-9255-E1D44DF8C421}"/>
    <cellStyle name="Normal 249" xfId="1041" xr:uid="{B0A26702-5A8D-41B2-9168-AA650386FAA9}"/>
    <cellStyle name="Normal 25" xfId="1042" xr:uid="{AA116C71-4043-44B7-9CEF-B2CF5C5CC1DC}"/>
    <cellStyle name="Normal 250" xfId="1043" xr:uid="{3E6E3B3F-8690-4200-A22C-D6C9B0590989}"/>
    <cellStyle name="Normal 251" xfId="1044" xr:uid="{A7E86FB0-4826-4AA6-94F1-8798124567CF}"/>
    <cellStyle name="Normal 252" xfId="1045" xr:uid="{29CA4D40-1988-4F1D-A95F-23FA6A8DD250}"/>
    <cellStyle name="Normal 253" xfId="1046" xr:uid="{E9C07817-F9EC-4349-8188-C1A61C0479DB}"/>
    <cellStyle name="Normal 254" xfId="1047" xr:uid="{DC0B551C-1EA0-4FAC-9F8F-41EF5893460C}"/>
    <cellStyle name="Normal 254 2" xfId="1577" xr:uid="{4D04EA7B-5E4F-484C-B4EA-2C8B584BD012}"/>
    <cellStyle name="Normal 255" xfId="1048" xr:uid="{29B16EA2-9997-4CEC-A56B-92B4EA3EC798}"/>
    <cellStyle name="Normal 256" xfId="1049" xr:uid="{C9FCE681-34C3-4416-81DD-24F11BFF246B}"/>
    <cellStyle name="Normal 256 2" xfId="1583" xr:uid="{2E2903A8-092C-406F-AE75-279A212045F7}"/>
    <cellStyle name="Normal 257" xfId="1050" xr:uid="{368A59C9-DF6C-418F-8B15-D13C41D1DD93}"/>
    <cellStyle name="Normal 258" xfId="1051" xr:uid="{8198FEA1-8C1E-4FD1-9B1F-9E41E89B9F99}"/>
    <cellStyle name="Normal 259" xfId="1052" xr:uid="{E1D29756-476D-4AF9-941B-FD33315DC947}"/>
    <cellStyle name="Normal 26" xfId="1053" xr:uid="{A171BE86-A440-46DC-9208-6606AB863A3C}"/>
    <cellStyle name="Normal 260" xfId="1054" xr:uid="{8883BFF5-5773-4CA0-BAD1-841F7E3DA15C}"/>
    <cellStyle name="Normal 261" xfId="1055" xr:uid="{0DEB4E6F-DE7B-46A8-8178-4680711079BE}"/>
    <cellStyle name="Normal 262" xfId="1056" xr:uid="{9C43CDA7-0D4A-4E2A-A337-437DABC05311}"/>
    <cellStyle name="Normal 263" xfId="1057" xr:uid="{21BA0E41-4E1E-47BB-841C-8EA959F7E4CE}"/>
    <cellStyle name="Normal 264" xfId="1058" xr:uid="{E0F2E445-961C-4644-A988-902C204CD0D5}"/>
    <cellStyle name="Normal 265" xfId="90" xr:uid="{3201E167-DA84-4257-8F8D-8C8AA0E98F24}"/>
    <cellStyle name="Normal 265 2" xfId="1575" xr:uid="{EBCC41C4-3403-4336-8BDB-04CF2CFD8B35}"/>
    <cellStyle name="Normal 266" xfId="91" xr:uid="{2D99E30B-19F5-44C3-B0B1-E32BE68F0FA3}"/>
    <cellStyle name="Normal 267" xfId="1582" xr:uid="{5B404E65-728C-4FCD-9C48-95D458B5AABD}"/>
    <cellStyle name="Normal 27" xfId="1059" xr:uid="{AA03E66A-2C49-4A5A-9BA8-121D175D5788}"/>
    <cellStyle name="Normal 28" xfId="1060" xr:uid="{1770255D-9ABD-427C-9D6A-7AA4FC6F3BE0}"/>
    <cellStyle name="Normal 28 2" xfId="1061" xr:uid="{9D68E662-0C48-430E-87DE-A213D615988B}"/>
    <cellStyle name="Normal 29" xfId="1062" xr:uid="{A6DB7CC0-1D10-4542-A074-0F00C999AC4C}"/>
    <cellStyle name="Normal 29 2" xfId="1063" xr:uid="{09B7A6C3-E4EF-4264-A142-16B328298784}"/>
    <cellStyle name="Normal 3" xfId="28" xr:uid="{D23C2B43-9D9B-4E2E-B649-4348077E08A1}"/>
    <cellStyle name="Normal 3 10" xfId="111" xr:uid="{9AC5FAEF-B2FD-4075-8D0A-164F924500F9}"/>
    <cellStyle name="Normal 3 2" xfId="44" xr:uid="{34761D08-A86A-4D8B-BA63-661D8552D64E}"/>
    <cellStyle name="Normal 3 2 2" xfId="54" xr:uid="{A81FCB40-CFE5-401F-85DA-E32055F2D356}"/>
    <cellStyle name="Normal 3 2 3" xfId="1064" xr:uid="{6DBEC8F4-67F8-43ED-8E50-57FFD3ACD497}"/>
    <cellStyle name="Normal 3 2_mktrisk" xfId="55" xr:uid="{CA4648DE-D1B3-41AA-94CF-9A4233D3164B}"/>
    <cellStyle name="Normal 3 3" xfId="56" xr:uid="{10F7B6A9-255A-4607-8E75-74D7326AF7C1}"/>
    <cellStyle name="Normal 3 3 2" xfId="1066" xr:uid="{5075166A-36AB-43F7-B7BA-CF7CC34FF150}"/>
    <cellStyle name="Normal 3 3 3" xfId="1067" xr:uid="{4750C443-9114-4113-86DC-50810BA0764E}"/>
    <cellStyle name="Normal 3 3 4" xfId="1065" xr:uid="{CEE84897-98D2-4BA5-BF1F-A5229203CBD2}"/>
    <cellStyle name="Normal 3 4" xfId="92" xr:uid="{074A5759-25C7-4393-A14F-59400EA2A9C2}"/>
    <cellStyle name="Normal 3 4 2" xfId="1069" xr:uid="{14D399B6-4875-4216-92C2-683308AB66C2}"/>
    <cellStyle name="Normal 3 4 2 2" xfId="1070" xr:uid="{6377E217-64B9-43E1-B58D-7862F9BEEF78}"/>
    <cellStyle name="Normal 3 4 2 2 2" xfId="1071" xr:uid="{FD020753-9EA3-4C37-B595-5525A3B3EA7E}"/>
    <cellStyle name="Normal 3 4 2 2 2 2" xfId="1072" xr:uid="{6C561A8F-F69F-40B9-A936-BFD1AD37745C}"/>
    <cellStyle name="Normal 3 4 2 2 2 2 2" xfId="1073" xr:uid="{F380E13C-84D8-49F3-9CF6-21F8F0DB2B36}"/>
    <cellStyle name="Normal 3 4 2 2 2 3" xfId="1074" xr:uid="{E9C60BB7-016A-4075-B9F4-08D797572F12}"/>
    <cellStyle name="Normal 3 4 2 2 2 3 2" xfId="1075" xr:uid="{08B66C4F-438D-47F8-93DB-E0EFA186A3C3}"/>
    <cellStyle name="Normal 3 4 2 2 2 4" xfId="1076" xr:uid="{3F136543-FF19-4258-803C-06752B8FE8BF}"/>
    <cellStyle name="Normal 3 4 2 2 2 4 2" xfId="1077" xr:uid="{2754A6AB-067D-4726-B450-7001F2993259}"/>
    <cellStyle name="Normal 3 4 2 2 2 5" xfId="1078" xr:uid="{996F587E-FE10-4982-A442-55AF710CA7C5}"/>
    <cellStyle name="Normal 3 4 2 2 2 6" xfId="1079" xr:uid="{A59521AF-1262-4108-B3C8-F867F7BA6DD4}"/>
    <cellStyle name="Normal 3 4 2 2 2 7" xfId="1080" xr:uid="{F5B560AB-00F0-47FB-9701-9DA5A08A516C}"/>
    <cellStyle name="Normal 3 4 2 2 3" xfId="1081" xr:uid="{003EFAA6-DB79-4233-AC2C-D2E560B23715}"/>
    <cellStyle name="Normal 3 4 2 2 3 2" xfId="1082" xr:uid="{0AADB5A9-2B18-4B54-9DC9-094C57CCCF1B}"/>
    <cellStyle name="Normal 3 4 2 2 4" xfId="1083" xr:uid="{082E158F-92B9-453D-83F8-449C516AFACA}"/>
    <cellStyle name="Normal 3 4 2 2 4 2" xfId="1084" xr:uid="{DCD6F4A2-5FD8-45DD-B786-C3169C8D2EF1}"/>
    <cellStyle name="Normal 3 4 2 2 5" xfId="1085" xr:uid="{45DADBDD-6CDE-401A-B103-8E36F652FFF7}"/>
    <cellStyle name="Normal 3 4 2 2 5 2" xfId="1086" xr:uid="{AA8B7798-3AE1-40F2-923E-904957780A55}"/>
    <cellStyle name="Normal 3 4 2 2 6" xfId="1087" xr:uid="{4B63F573-8DA8-4C96-A34C-7BC40E1E0AFF}"/>
    <cellStyle name="Normal 3 4 2 2 7" xfId="1088" xr:uid="{0B9DEA57-2E97-4659-8B3A-7458FE7C5562}"/>
    <cellStyle name="Normal 3 4 2 2 8" xfId="1089" xr:uid="{4D92F6CB-0B42-45FA-AB18-8C7B93FA1493}"/>
    <cellStyle name="Normal 3 4 2 3" xfId="1090" xr:uid="{815CEE5C-3246-4391-96E4-EE23A09F775B}"/>
    <cellStyle name="Normal 3 4 2 3 2" xfId="1091" xr:uid="{95C0CCD6-7D3A-482D-A3F1-700C7C21500B}"/>
    <cellStyle name="Normal 3 4 2 3 2 2" xfId="1092" xr:uid="{81C1E6E8-090E-42B0-A2B8-EE685597C175}"/>
    <cellStyle name="Normal 3 4 2 3 3" xfId="1093" xr:uid="{2B79372D-129B-4174-A6B5-98E3559D9A86}"/>
    <cellStyle name="Normal 3 4 2 3 3 2" xfId="1094" xr:uid="{4E848CE3-6969-4998-81AF-8BDF651C5731}"/>
    <cellStyle name="Normal 3 4 2 3 4" xfId="1095" xr:uid="{A4E33CAC-C05C-4D04-8C68-932AB812E57E}"/>
    <cellStyle name="Normal 3 4 2 3 4 2" xfId="1096" xr:uid="{F7A4A012-A30D-480A-9F33-E8519C2FE129}"/>
    <cellStyle name="Normal 3 4 2 3 5" xfId="1097" xr:uid="{8808278E-1B81-4C40-9E8B-7999E8D7CF83}"/>
    <cellStyle name="Normal 3 4 2 3 6" xfId="1098" xr:uid="{53A4A7E7-5888-4989-923F-AE12F9F78ED6}"/>
    <cellStyle name="Normal 3 4 2 3 7" xfId="1099" xr:uid="{7B2205DF-2C41-4A50-99A7-77B55D51CD72}"/>
    <cellStyle name="Normal 3 4 2 4" xfId="1100" xr:uid="{99894CDC-E75D-452D-BFA3-0D65EB4CE972}"/>
    <cellStyle name="Normal 3 4 2 4 2" xfId="1101" xr:uid="{97DAFC5B-15C0-4356-BF04-BADF7A21FAE9}"/>
    <cellStyle name="Normal 3 4 2 5" xfId="1102" xr:uid="{C5D3A3F8-FA53-41D0-AC33-EC80888583D9}"/>
    <cellStyle name="Normal 3 4 2 5 2" xfId="1103" xr:uid="{F660933C-9B0D-4D7B-9C4C-AF79BA5D97F8}"/>
    <cellStyle name="Normal 3 4 2 6" xfId="1104" xr:uid="{BEA71177-3767-496D-8C95-D5748ECA1B25}"/>
    <cellStyle name="Normal 3 4 2 6 2" xfId="1105" xr:uid="{5DA02C81-AFC5-436E-B5FC-915D9AE0D82B}"/>
    <cellStyle name="Normal 3 4 2 7" xfId="1106" xr:uid="{E7D90023-B0BB-455D-A901-754B397A3D95}"/>
    <cellStyle name="Normal 3 4 2 8" xfId="1107" xr:uid="{F57C4F4B-33CE-4A7E-B7EF-A7E44275138F}"/>
    <cellStyle name="Normal 3 4 2 9" xfId="1108" xr:uid="{63C18945-36C1-407F-B309-DB797445EE3F}"/>
    <cellStyle name="Normal 3 4 3" xfId="1109" xr:uid="{C964EE4C-51EF-4722-BC61-C43C5E493CBA}"/>
    <cellStyle name="Normal 3 4 3 2" xfId="1110" xr:uid="{D6468583-9096-4AB1-9F08-AFEBDB751B6F}"/>
    <cellStyle name="Normal 3 4 3 2 2" xfId="1111" xr:uid="{9E2A26B7-A0E1-43CF-B618-9442B67A8FCD}"/>
    <cellStyle name="Normal 3 4 3 2 2 2" xfId="1112" xr:uid="{DCE36E9C-56E4-46C0-897B-D571C6B35259}"/>
    <cellStyle name="Normal 3 4 3 2 3" xfId="1113" xr:uid="{3FA41421-F2CF-4475-BF83-0E6A735F12DC}"/>
    <cellStyle name="Normal 3 4 3 2 3 2" xfId="1114" xr:uid="{7F74DBBD-9DB2-4D6F-A964-A2DE5296E5F7}"/>
    <cellStyle name="Normal 3 4 3 2 4" xfId="1115" xr:uid="{13D3E397-69C7-4C26-957A-85E5394C0D81}"/>
    <cellStyle name="Normal 3 4 3 2 4 2" xfId="1116" xr:uid="{EEFDEF67-430A-4AB6-9712-B08ADAEE452B}"/>
    <cellStyle name="Normal 3 4 3 2 5" xfId="1117" xr:uid="{888B5E1C-48CA-4605-8542-DB01E8EEED93}"/>
    <cellStyle name="Normal 3 4 3 2 6" xfId="1118" xr:uid="{6FF0F396-2381-47D2-AD4E-E92D0ACEA7D2}"/>
    <cellStyle name="Normal 3 4 3 2 7" xfId="1119" xr:uid="{3F3FFCF0-8633-4EBA-81D8-F79F91DBF59B}"/>
    <cellStyle name="Normal 3 4 3 3" xfId="1120" xr:uid="{16FB1801-6C11-4E30-8376-0FF118371737}"/>
    <cellStyle name="Normal 3 4 3 3 2" xfId="1121" xr:uid="{E3A1262D-5088-4127-9120-09961FBB8F8A}"/>
    <cellStyle name="Normal 3 4 3 4" xfId="1122" xr:uid="{1E5948A0-4F8B-42F5-A53B-0F4CF5B0115A}"/>
    <cellStyle name="Normal 3 4 3 4 2" xfId="1123" xr:uid="{DF9D8487-333B-440E-85BD-87D9C5BAB714}"/>
    <cellStyle name="Normal 3 4 3 5" xfId="1124" xr:uid="{75841220-BAE9-4B04-8963-C6272E7F09E1}"/>
    <cellStyle name="Normal 3 4 3 5 2" xfId="1125" xr:uid="{C6135C70-1411-442F-8125-7779A71DE787}"/>
    <cellStyle name="Normal 3 4 3 6" xfId="1126" xr:uid="{BAC3B23B-BFC6-4A3C-B7B0-FC97C98E1D3D}"/>
    <cellStyle name="Normal 3 4 3 7" xfId="1127" xr:uid="{29E02A7F-26F8-4D93-8BF7-7DD1B15E9047}"/>
    <cellStyle name="Normal 3 4 3 8" xfId="1128" xr:uid="{04654926-BEE8-4220-9E97-8CD561CC5D0B}"/>
    <cellStyle name="Normal 3 4 4" xfId="1129" xr:uid="{FDAF54E7-4490-4751-902F-193365B1338B}"/>
    <cellStyle name="Normal 3 4 4 2" xfId="1130" xr:uid="{809ABD86-3E90-4A31-B0B5-EC995226DDCA}"/>
    <cellStyle name="Normal 3 4 4 2 2" xfId="1131" xr:uid="{FB115044-C89A-4E44-8CF3-7136FD222F57}"/>
    <cellStyle name="Normal 3 4 4 3" xfId="1132" xr:uid="{A920B1DF-C46F-43E5-ADA9-731C178B6421}"/>
    <cellStyle name="Normal 3 4 4 3 2" xfId="1133" xr:uid="{7B892A7D-3F34-4657-BEBB-E79B85BD128E}"/>
    <cellStyle name="Normal 3 4 4 4" xfId="1134" xr:uid="{480E64C5-D30B-4BFC-858B-0A0D3F3C79DF}"/>
    <cellStyle name="Normal 3 4 4 4 2" xfId="1135" xr:uid="{9DD94E28-0FAE-4ECE-8B20-3FA110FD8D4B}"/>
    <cellStyle name="Normal 3 4 4 5" xfId="1136" xr:uid="{586F9BD9-3A8E-48BA-99D3-CC25DF514D1F}"/>
    <cellStyle name="Normal 3 4 4 6" xfId="1137" xr:uid="{5E92E09D-14F1-45F1-BA12-4059D4A8C2D8}"/>
    <cellStyle name="Normal 3 4 4 7" xfId="1138" xr:uid="{D88C04C9-3CEA-43D8-8C58-ECF8BBE09900}"/>
    <cellStyle name="Normal 3 4 5" xfId="1139" xr:uid="{CAEC2B04-7940-4F34-B0FE-A26F2D7B55A8}"/>
    <cellStyle name="Normal 3 4 5 2" xfId="1140" xr:uid="{CFEAAC90-49AD-4351-B786-ADECAA9920D7}"/>
    <cellStyle name="Normal 3 4 5 2 2" xfId="1141" xr:uid="{6179D635-1F58-45E9-8F11-E3557DC40872}"/>
    <cellStyle name="Normal 3 4 5 3" xfId="1142" xr:uid="{F6B5A3A6-D037-4F8C-8173-A0C0B045BC97}"/>
    <cellStyle name="Normal 3 4 5 3 2" xfId="1143" xr:uid="{94629788-37F7-4111-98CD-3BF39B5C49CE}"/>
    <cellStyle name="Normal 3 4 5 4" xfId="1144" xr:uid="{FC423E6B-A14C-4D37-9CF6-3B4E980D2AC6}"/>
    <cellStyle name="Normal 3 4 5 4 2" xfId="1145" xr:uid="{A0620BF1-17EA-4515-A560-CB530FA04F52}"/>
    <cellStyle name="Normal 3 4 5 5" xfId="1146" xr:uid="{C79CD5D0-CB24-48C9-AB73-29ECFD31995F}"/>
    <cellStyle name="Normal 3 4 5 6" xfId="1147" xr:uid="{50613933-C48A-4956-8F06-320F18176177}"/>
    <cellStyle name="Normal 3 4 5 7" xfId="1148" xr:uid="{6B7E4669-48E9-4CC0-8A01-DAF02C7636EF}"/>
    <cellStyle name="Normal 3 4 6" xfId="1149" xr:uid="{4631AF6B-D714-467A-9B74-2F9C82A812ED}"/>
    <cellStyle name="Normal 3 4 7" xfId="1068" xr:uid="{9B2AC7FD-C020-41AE-B18E-99155AB197DD}"/>
    <cellStyle name="Normal 3 5" xfId="107" xr:uid="{AC9BF4C0-4429-4251-92B4-3365B6944DCE}"/>
    <cellStyle name="Normal 3 5 2" xfId="1151" xr:uid="{094EC885-A3DF-462C-BA1B-289E5D179F46}"/>
    <cellStyle name="Normal 3 5 2 2" xfId="1152" xr:uid="{015B379B-C0C0-42A5-8BEC-B36F104F4895}"/>
    <cellStyle name="Normal 3 5 3" xfId="1153" xr:uid="{858D9DCA-A694-4B84-BF49-1FCC15586DE4}"/>
    <cellStyle name="Normal 3 5 3 2" xfId="1154" xr:uid="{836B24C8-029E-4AAD-8FB7-52F46F0CB481}"/>
    <cellStyle name="Normal 3 5 4" xfId="1155" xr:uid="{8AE91223-8286-4216-AFEC-0979915384D4}"/>
    <cellStyle name="Normal 3 5 4 2" xfId="1156" xr:uid="{4A45FB8B-3E40-4240-ABEE-C819CDAB4F6C}"/>
    <cellStyle name="Normal 3 5 5" xfId="1157" xr:uid="{2532763D-90E3-4B8E-89C4-7C5E38856BC5}"/>
    <cellStyle name="Normal 3 5 6" xfId="1158" xr:uid="{4C7A765A-3804-4E23-9983-087EF5D40514}"/>
    <cellStyle name="Normal 3 5 7" xfId="1159" xr:uid="{7D65C1D2-0161-4A40-82E3-61C121602B1A}"/>
    <cellStyle name="Normal 3 5 8" xfId="1150" xr:uid="{122F451A-2020-44B6-8BE6-FB62C7C3E620}"/>
    <cellStyle name="Normal 3 6" xfId="109" xr:uid="{538D870D-15E6-48A5-B7FC-D3EA09E3D478}"/>
    <cellStyle name="Normal 3 6 2" xfId="1161" xr:uid="{B0519FCA-F33A-4BE2-876B-70FA8E6AC511}"/>
    <cellStyle name="Normal 3 6 3" xfId="1160" xr:uid="{617007F6-2731-41A8-846C-8FEF110E08A9}"/>
    <cellStyle name="Normal 3 7" xfId="110" xr:uid="{853C4363-4361-4DF6-B99F-E9AD169F659D}"/>
    <cellStyle name="Normal 3 7 2" xfId="1162" xr:uid="{5A716993-FA88-479C-AD8D-D06DD08C1BAF}"/>
    <cellStyle name="Normal 3 8" xfId="108" xr:uid="{275DF484-6F31-408D-8EF4-193C8F9E5F59}"/>
    <cellStyle name="Normal 3 9" xfId="112" xr:uid="{42EAA856-93B8-4F1E-9075-71AE3E7C9999}"/>
    <cellStyle name="Normal 3_mktrisk" xfId="57" xr:uid="{E6EA9BC2-0E22-41C2-9DD8-035B4B178965}"/>
    <cellStyle name="Normal 30" xfId="1163" xr:uid="{8C6F1101-D960-4AAC-BD0D-57ED7ABA2366}"/>
    <cellStyle name="Normal 30 2" xfId="1164" xr:uid="{F117EF17-C1E0-46C1-97FA-D9253ECC2D5A}"/>
    <cellStyle name="Normal 31" xfId="1165" xr:uid="{5C956F49-CA2A-45C9-8399-1E420286C470}"/>
    <cellStyle name="Normal 31 2" xfId="1166" xr:uid="{6C6957B7-C767-44E9-899F-B8A62564FEAD}"/>
    <cellStyle name="Normal 32" xfId="1167" xr:uid="{3FC4B6BC-E029-45D6-ABC2-5A7C56236A54}"/>
    <cellStyle name="Normal 32 2" xfId="1168" xr:uid="{BD096B00-C57D-4F58-B94F-03BB5283BE84}"/>
    <cellStyle name="Normal 33" xfId="1169" xr:uid="{52DB9C67-6C52-4066-8AE9-4AA892B1EAD4}"/>
    <cellStyle name="Normal 33 2" xfId="1170" xr:uid="{E2811655-2E52-4108-BE2C-06B869A4ADF5}"/>
    <cellStyle name="Normal 34" xfId="1171" xr:uid="{15365153-52DA-40FB-998F-569B175D2F30}"/>
    <cellStyle name="Normal 34 2" xfId="1172" xr:uid="{BD6467D6-2A31-48BA-B125-A4B10287EB00}"/>
    <cellStyle name="Normal 35" xfId="1173" xr:uid="{1140D62E-12ED-48B3-9A26-45176FB470C9}"/>
    <cellStyle name="Normal 36" xfId="1174" xr:uid="{1DE549EA-747D-4145-85F2-CB0E10611E2E}"/>
    <cellStyle name="Normal 37" xfId="1175" xr:uid="{DF57D028-3D44-4613-A3EF-2C79ED59EC9C}"/>
    <cellStyle name="Normal 38" xfId="1176" xr:uid="{3A59CADA-683E-4E24-9D7F-B39B289E7B7F}"/>
    <cellStyle name="Normal 39" xfId="1177" xr:uid="{E559352B-353D-4BDE-A4AB-EF2F6415A417}"/>
    <cellStyle name="Normal 39 2" xfId="1178" xr:uid="{325A5032-BD2C-4862-B060-B2DDA7E368B5}"/>
    <cellStyle name="Normal 4" xfId="35" xr:uid="{C44B3D16-4E61-45BD-8884-FF97E3F62505}"/>
    <cellStyle name="Normal 4 2" xfId="58" xr:uid="{DA90227D-1D60-4711-B205-088064D91927}"/>
    <cellStyle name="Normal 4 2 2" xfId="1179" xr:uid="{0ACA23BF-3179-45E4-80C3-F778411CE02B}"/>
    <cellStyle name="Normal 4 3" xfId="1180" xr:uid="{619C314A-8414-4862-883A-61AD09C1C1B1}"/>
    <cellStyle name="Normal 4 3 2" xfId="1181" xr:uid="{7D8930F7-AA25-4A01-B98F-CC2F4B785F01}"/>
    <cellStyle name="Normal 4 4" xfId="1182" xr:uid="{E0A7D10E-DA3B-4D9B-B01D-6E2253CCAFC7}"/>
    <cellStyle name="Normal 4 5" xfId="1183" xr:uid="{54CA647B-E4D5-40B9-B027-E79C622AFF69}"/>
    <cellStyle name="Normal 4 5 2" xfId="1184" xr:uid="{707E728E-F500-4BF9-A546-6B5423CB5833}"/>
    <cellStyle name="Normal 4 6" xfId="1185" xr:uid="{578DC1FC-1FB8-4EED-9132-07C5BFABCEA6}"/>
    <cellStyle name="Normal 4 7" xfId="152" xr:uid="{49205E95-549B-4108-A3B1-DE72B6063077}"/>
    <cellStyle name="Normal 4_mktrisk" xfId="59" xr:uid="{DEDFFA9D-7F8E-4E0A-9905-AAA27F3ABC7B}"/>
    <cellStyle name="Normal 40" xfId="1186" xr:uid="{147D46B8-07D8-4708-89EB-0263D707CAF4}"/>
    <cellStyle name="Normal 40 2" xfId="1187" xr:uid="{64EAA0AD-BC7A-4B5E-883A-1231FE744A83}"/>
    <cellStyle name="Normal 41" xfId="1188" xr:uid="{BAF78673-D465-4789-B2E0-05B118B6A6D5}"/>
    <cellStyle name="Normal 41 2" xfId="1189" xr:uid="{513B5C5C-53E5-4EE0-AA6F-94D4F7034A17}"/>
    <cellStyle name="Normal 42" xfId="1190" xr:uid="{19402C1B-C7DF-4A81-A5D6-05674C56583A}"/>
    <cellStyle name="Normal 42 2" xfId="1191" xr:uid="{46FC22CA-1D1D-4D60-8F6E-DEA1C0828E30}"/>
    <cellStyle name="Normal 43" xfId="1192" xr:uid="{9BB2295B-6BA1-4EEE-AD08-06F10581059D}"/>
    <cellStyle name="Normal 43 2" xfId="1193" xr:uid="{DB3A80C0-2247-47E8-B6A3-97BCA40E862A}"/>
    <cellStyle name="Normal 44" xfId="1194" xr:uid="{32EAF635-F0A5-4F85-84DF-BE229F1F97B1}"/>
    <cellStyle name="Normal 44 2" xfId="1195" xr:uid="{45C6BE39-FFD6-49B8-84A4-24E617BC66EB}"/>
    <cellStyle name="Normal 45" xfId="1196" xr:uid="{C447D2B3-ED4A-4AE4-ABDD-689A4E6E6D11}"/>
    <cellStyle name="Normal 45 2" xfId="1197" xr:uid="{CF925D1D-D049-4443-81A7-CFAE1A00D1CF}"/>
    <cellStyle name="Normal 46" xfId="1198" xr:uid="{50521E9C-5E59-4FE3-A402-1A227F708A34}"/>
    <cellStyle name="Normal 46 2" xfId="1199" xr:uid="{8FC1BBB0-093D-45EC-B281-940E13ADA643}"/>
    <cellStyle name="Normal 47" xfId="1200" xr:uid="{1185EA6F-3DCC-4DBF-930A-BFF55F52F80E}"/>
    <cellStyle name="Normal 47 2" xfId="1201" xr:uid="{9055930E-A150-4E9C-8633-63D638F7AD53}"/>
    <cellStyle name="Normal 48" xfId="1202" xr:uid="{49A3C3B1-359D-431F-A1D2-3DBE6436BFD6}"/>
    <cellStyle name="Normal 48 2" xfId="1203" xr:uid="{881DEAA9-C7B5-4E31-9549-8B0FB4BEFEDA}"/>
    <cellStyle name="Normal 49" xfId="1204" xr:uid="{50E6DC6E-C5B8-4232-BF15-DB56A55D8012}"/>
    <cellStyle name="Normal 49 2" xfId="1205" xr:uid="{4341A327-B11F-4CD8-AD4F-C92765CFCA74}"/>
    <cellStyle name="Normal 5" xfId="37" xr:uid="{278DDDB8-419D-4895-B19A-AD829452D503}"/>
    <cellStyle name="Normal 5 2" xfId="60" xr:uid="{8D136539-7B6D-473F-9F7A-FEEC13BDA3AB}"/>
    <cellStyle name="Normal 5 2 2" xfId="154" xr:uid="{1F8201D8-8BBD-40D7-9049-E5D0A54BA84D}"/>
    <cellStyle name="Normal 5 3" xfId="71" xr:uid="{C358E4AF-6F5D-4484-9ABC-CBBC9C7E32A3}"/>
    <cellStyle name="Normal 5 3 2" xfId="1206" xr:uid="{F1A56D56-287B-42D9-A084-C52FE09C7309}"/>
    <cellStyle name="Normal 5 4" xfId="1207" xr:uid="{863734CD-2EE7-4250-AF85-1C9B8BB30BC8}"/>
    <cellStyle name="Normal 5 5" xfId="1208" xr:uid="{434A6124-B465-40BB-9291-9964532C2C65}"/>
    <cellStyle name="Normal 5 6" xfId="153" xr:uid="{1A6A5452-0F76-4442-8AA5-7AA79359E6D9}"/>
    <cellStyle name="Normal 5_mktrisk" xfId="61" xr:uid="{D28D0B0F-4674-4233-88FE-4AE64F415A8D}"/>
    <cellStyle name="Normal 50" xfId="1209" xr:uid="{423F87E8-D16F-40EA-A86C-3EB2C519E002}"/>
    <cellStyle name="Normal 50 2" xfId="1210" xr:uid="{C8121A65-DBE0-4EE8-A12B-5CBFD762197F}"/>
    <cellStyle name="Normal 51" xfId="1211" xr:uid="{E7D083E2-73D7-4A3B-8710-C2BE2A109392}"/>
    <cellStyle name="Normal 51 2" xfId="1212" xr:uid="{1565B6FA-29D1-46CD-A585-A74AD65369E4}"/>
    <cellStyle name="Normal 52" xfId="1213" xr:uid="{A68A6DC6-BE73-4759-B6B5-0AB096A9E920}"/>
    <cellStyle name="Normal 52 2" xfId="1214" xr:uid="{E3A0BA38-3035-4501-9B43-03B79A1625D5}"/>
    <cellStyle name="Normal 53" xfId="1215" xr:uid="{B773D678-0111-484D-BFD6-AF0AAB731F53}"/>
    <cellStyle name="Normal 54" xfId="1216" xr:uid="{A270A983-C77B-44D2-BF8A-9CC4B42E2EAB}"/>
    <cellStyle name="Normal 55" xfId="1217" xr:uid="{F52EBEA7-5465-4F88-A373-9578F1445F2D}"/>
    <cellStyle name="Normal 55 2" xfId="1218" xr:uid="{A9FEB361-24F5-4D75-B484-1DBA1CB00E94}"/>
    <cellStyle name="Normal 56" xfId="1219" xr:uid="{9E19242E-CA30-413E-B916-1BB598D3BBF9}"/>
    <cellStyle name="Normal 56 2" xfId="1220" xr:uid="{EE06AC10-7170-416C-9B9D-576D969593BE}"/>
    <cellStyle name="Normal 57" xfId="1221" xr:uid="{4CB528E2-8616-4DDD-8D34-5D3B7C435D21}"/>
    <cellStyle name="Normal 57 2" xfId="1222" xr:uid="{96AA9BBD-87BF-48FD-8838-28733E9B0A9C}"/>
    <cellStyle name="Normal 58" xfId="1223" xr:uid="{7AA91C6B-2091-4A2C-BB1B-818985F48CC9}"/>
    <cellStyle name="Normal 58 2" xfId="1224" xr:uid="{F09CCBD4-0E22-4D76-A65A-4D52D7DF6419}"/>
    <cellStyle name="Normal 59" xfId="1225" xr:uid="{1A9F6FF6-760A-4D27-B6C6-7FA2D8A63BA4}"/>
    <cellStyle name="Normal 59 2" xfId="1226" xr:uid="{CCF6D24C-E6ED-4A9B-85EA-703B82DF5C47}"/>
    <cellStyle name="Normal 6" xfId="38" xr:uid="{43C05BEB-A071-4D80-8C1E-BF5C1F736838}"/>
    <cellStyle name="Normal 6 2" xfId="62" xr:uid="{3167A5FE-7EFA-479F-86C4-E45C78A3E402}"/>
    <cellStyle name="Normal 6 2 2" xfId="156" xr:uid="{F400F7F5-D34A-4A96-BF34-EA2BEF5C8536}"/>
    <cellStyle name="Normal 6 3" xfId="78" xr:uid="{B2591350-860C-44ED-94C4-33723F60477C}"/>
    <cellStyle name="Normal 6 3 2" xfId="1227" xr:uid="{C58678E3-7EF4-4D65-93B7-C46046FCABC5}"/>
    <cellStyle name="Normal 6 4" xfId="1228" xr:uid="{EE36A418-D013-4374-85A5-13759399D695}"/>
    <cellStyle name="Normal 6 5" xfId="1229" xr:uid="{A7AED95A-F3A1-4621-81DD-D25599A3B6C3}"/>
    <cellStyle name="Normal 6 6" xfId="155" xr:uid="{9F635D3B-8F24-4265-AFDD-4FEEFC4E8B74}"/>
    <cellStyle name="Normal 60" xfId="1230" xr:uid="{489F1733-3167-4081-AE9C-7F2F91693334}"/>
    <cellStyle name="Normal 60 2" xfId="1231" xr:uid="{8A4C4866-D5D6-4571-A974-D74A3F8A91B0}"/>
    <cellStyle name="Normal 61" xfId="1232" xr:uid="{7EB9DB1F-1B4C-4AB1-A570-83F0B04331CE}"/>
    <cellStyle name="Normal 61 2" xfId="1233" xr:uid="{B67C8A68-18FD-44E6-8EF0-563A38C1FEAF}"/>
    <cellStyle name="Normal 62" xfId="1234" xr:uid="{899E6C97-70F8-41BD-87CD-E91682812E09}"/>
    <cellStyle name="Normal 62 2" xfId="1235" xr:uid="{109541CE-48FB-4D00-8996-F5FE2F199B6A}"/>
    <cellStyle name="Normal 63" xfId="1236" xr:uid="{2335719A-5C82-4B86-8641-C90195A74248}"/>
    <cellStyle name="Normal 63 2" xfId="1237" xr:uid="{A7E518D3-B9ED-4F7E-BCF1-F0888C591592}"/>
    <cellStyle name="Normal 64" xfId="1238" xr:uid="{4256EFD3-9AB5-4A64-89A5-EA3BF538D193}"/>
    <cellStyle name="Normal 64 2" xfId="1239" xr:uid="{29899625-61CA-4AB5-A797-11306BF3D4DF}"/>
    <cellStyle name="Normal 65" xfId="1240" xr:uid="{67FAA14D-0C5E-4068-A30C-DEEF45BBED18}"/>
    <cellStyle name="Normal 65 2" xfId="1241" xr:uid="{44BDDAD1-8FA1-447E-8E0F-D72F43EAB2E3}"/>
    <cellStyle name="Normal 66" xfId="1242" xr:uid="{DC5F16DF-51BE-43D0-AC2A-081F7B289707}"/>
    <cellStyle name="Normal 67" xfId="1243" xr:uid="{7EF5F4EE-53D9-4E78-AB40-1E1870466646}"/>
    <cellStyle name="Normal 68" xfId="1244" xr:uid="{11790CDD-00DE-42AD-9F29-4BF33F0EF1C9}"/>
    <cellStyle name="Normal 69" xfId="1245" xr:uid="{97127473-28FC-416C-BF19-27C507F742C3}"/>
    <cellStyle name="Normal 7" xfId="45" xr:uid="{E39301F5-CE8D-481A-B948-D8D76796DF24}"/>
    <cellStyle name="Normal 7 2" xfId="47" xr:uid="{2E090EF9-4E7F-4899-8FE3-A73425DD2B2B}"/>
    <cellStyle name="Normal 7 2 2" xfId="1247" xr:uid="{4EFBAE7F-E88D-4AC1-B0C3-B6A48FAF28CB}"/>
    <cellStyle name="Normal 7 2 2 2" xfId="1248" xr:uid="{7FAC53F3-1578-4A18-BAFD-F90C34A4F93E}"/>
    <cellStyle name="Normal 7 2 2 2 2" xfId="1249" xr:uid="{D19E96B3-79F9-4587-9231-A72778F2CA3F}"/>
    <cellStyle name="Normal 7 2 2 3" xfId="1250" xr:uid="{8A10F779-B1B5-4A49-9589-0A194E2C09AB}"/>
    <cellStyle name="Normal 7 2 2 3 2" xfId="1251" xr:uid="{44AFF38B-E724-48FB-93D5-7A946AA05802}"/>
    <cellStyle name="Normal 7 2 2 4" xfId="1252" xr:uid="{95BE04A9-3EED-4975-B4E4-F6D1072417BB}"/>
    <cellStyle name="Normal 7 2 2 4 2" xfId="1253" xr:uid="{9F2B5480-9A93-4676-84A6-482ED52EE68D}"/>
    <cellStyle name="Normal 7 2 2 5" xfId="1254" xr:uid="{CD07531C-E0E8-482F-8D06-7CDBC4951E2C}"/>
    <cellStyle name="Normal 7 2 2 6" xfId="1255" xr:uid="{A10D7088-564C-4504-8BDB-2FCD6C280BA3}"/>
    <cellStyle name="Normal 7 2 2 7" xfId="1256" xr:uid="{4D973F04-BA67-4713-925C-07BEE9B7723D}"/>
    <cellStyle name="Normal 7 2 3" xfId="1257" xr:uid="{0B59B41A-AD84-4D1A-BBD8-0C9689914868}"/>
    <cellStyle name="Normal 7 2 3 2" xfId="1258" xr:uid="{ED3DCBB3-805E-4FE9-BF34-2502B275503F}"/>
    <cellStyle name="Normal 7 2 3 2 2" xfId="1259" xr:uid="{98BBB3C5-D9AD-4FEB-8F29-2E8873957E1C}"/>
    <cellStyle name="Normal 7 2 3 3" xfId="1260" xr:uid="{FD52D68E-9DBE-4A3A-8E3F-0263757DB5BA}"/>
    <cellStyle name="Normal 7 2 3 3 2" xfId="1261" xr:uid="{4B380195-EFC7-4F13-9726-4F4D51BB0DD3}"/>
    <cellStyle name="Normal 7 2 3 4" xfId="1262" xr:uid="{DB38346F-8AAB-43BA-A23C-4EE19452984D}"/>
    <cellStyle name="Normal 7 2 3 4 2" xfId="1263" xr:uid="{8E01B25A-CAD8-4EE6-A9AA-307F4064E3C7}"/>
    <cellStyle name="Normal 7 2 3 5" xfId="1264" xr:uid="{A4C1FAAE-512B-4C79-A9FE-2E22CD4E915D}"/>
    <cellStyle name="Normal 7 2 3 6" xfId="1265" xr:uid="{DB6A1FB2-EECA-4669-856E-C2DBA1EE1A28}"/>
    <cellStyle name="Normal 7 2 3 7" xfId="1266" xr:uid="{4F56CECD-DA93-48F5-B8A6-345380BECCAD}"/>
    <cellStyle name="Normal 7 2 4" xfId="1246" xr:uid="{DCFBA5C9-90CF-4608-B634-3EF323E065C9}"/>
    <cellStyle name="Normal 7 3" xfId="77" xr:uid="{15394094-16B4-43BF-ACB5-83BD4FB9D05D}"/>
    <cellStyle name="Normal 7 3 2" xfId="1267" xr:uid="{26C90EA8-ACEE-413B-9390-B4A8292AED24}"/>
    <cellStyle name="Normal 7 3 2 2" xfId="1268" xr:uid="{C765F371-63BD-4AC1-A7F6-328D4264E99F}"/>
    <cellStyle name="Normal 7 3 2 2 2" xfId="1269" xr:uid="{30DA8F64-F8B9-4E6E-A89F-4F14FF49E56F}"/>
    <cellStyle name="Normal 7 3 2 3" xfId="1270" xr:uid="{F4360C10-ED19-423B-8FDB-8D236837B5AC}"/>
    <cellStyle name="Normal 7 3 2 3 2" xfId="1271" xr:uid="{EA442EDD-1895-4303-9D0E-E0E56D748E70}"/>
    <cellStyle name="Normal 7 3 2 4" xfId="1272" xr:uid="{7D57B517-79DD-4074-A462-8EC8246FBED2}"/>
    <cellStyle name="Normal 7 3 2 4 2" xfId="1273" xr:uid="{9EAFE60D-DBD0-416E-AE20-49CD32B6BBA7}"/>
    <cellStyle name="Normal 7 3 2 5" xfId="1274" xr:uid="{C12B3980-11D2-4081-A2CB-888CAB31D25C}"/>
    <cellStyle name="Normal 7 3 2 6" xfId="1275" xr:uid="{FEF8E337-AF65-416E-9A50-F933648549A6}"/>
    <cellStyle name="Normal 7 3 2 7" xfId="1276" xr:uid="{33C216BA-32D0-427E-9F2D-8CC851B73CA5}"/>
    <cellStyle name="Normal 7 3 3" xfId="1277" xr:uid="{1FA058E7-6A40-4A4B-AE13-17174F03F4B5}"/>
    <cellStyle name="Normal 7 3 3 2" xfId="1278" xr:uid="{9569B70C-1535-49A8-9608-D1C1DCD88624}"/>
    <cellStyle name="Normal 7 3 4" xfId="1279" xr:uid="{17D41AD1-E2E3-49AF-96A0-23D7DF626F34}"/>
    <cellStyle name="Normal 7 3 4 2" xfId="1280" xr:uid="{ABFC8E7F-B5FD-40BF-A58F-74DBAFAC9F43}"/>
    <cellStyle name="Normal 7 3 5" xfId="1281" xr:uid="{B87A3E85-EB77-4455-ACAD-2C18A8491337}"/>
    <cellStyle name="Normal 7 3 5 2" xfId="1282" xr:uid="{5CF19F2B-407F-45C8-8518-A2FABD674D00}"/>
    <cellStyle name="Normal 7 3 6" xfId="1283" xr:uid="{FC116A99-772E-4349-B90F-CB5822FA59C7}"/>
    <cellStyle name="Normal 7 3 7" xfId="1284" xr:uid="{F0B96B39-7C0B-426B-B1CC-038024677EF1}"/>
    <cellStyle name="Normal 7 3 8" xfId="1285" xr:uid="{386BAC7C-F25F-4972-912B-F79EE32A7A6B}"/>
    <cellStyle name="Normal 7 4" xfId="82" xr:uid="{11C3AD1F-50EF-4268-A3BB-5E7777E80CFD}"/>
    <cellStyle name="Normal 7 4 2" xfId="1287" xr:uid="{755EF04C-166B-4C57-8817-43D50D020E9B}"/>
    <cellStyle name="Normal 7 4 2 2" xfId="1288" xr:uid="{E7637BC3-0FE9-46BD-A918-AE63B0A79C32}"/>
    <cellStyle name="Normal 7 4 3" xfId="1289" xr:uid="{1CD78E95-6CC3-42E0-AB4A-990E7C13B58C}"/>
    <cellStyle name="Normal 7 4 3 2" xfId="1290" xr:uid="{446898CE-29DB-4A21-B720-6F2DC244C27C}"/>
    <cellStyle name="Normal 7 4 4" xfId="1291" xr:uid="{F36375BF-387D-46B0-9B02-A1E1F25356EA}"/>
    <cellStyle name="Normal 7 4 4 2" xfId="1292" xr:uid="{2EAC3278-78B0-4AAB-84E4-D76027C82FEB}"/>
    <cellStyle name="Normal 7 4 5" xfId="1293" xr:uid="{579853CD-8273-47F8-B6DE-4397C796077F}"/>
    <cellStyle name="Normal 7 4 6" xfId="1294" xr:uid="{324A8DD1-0C76-4DA6-B382-1C3EE5082C80}"/>
    <cellStyle name="Normal 7 4 7" xfId="1295" xr:uid="{770C3FC0-EE45-444C-8286-D4A88A77B73F}"/>
    <cellStyle name="Normal 7 4 8" xfId="1286" xr:uid="{A9D801A7-27C7-43BA-9924-3FF4753B92E9}"/>
    <cellStyle name="Normal 7 5" xfId="1296" xr:uid="{594FE5DF-01AB-4517-80F3-1B7880F2DBD9}"/>
    <cellStyle name="Normal 7 5 2" xfId="1297" xr:uid="{48EE0674-5480-4A23-9F1B-1C4DB8B861D3}"/>
    <cellStyle name="Normal 7 5 2 2" xfId="1298" xr:uid="{AAD4B844-F44D-4454-8102-0F1DAF884056}"/>
    <cellStyle name="Normal 7 5 3" xfId="1299" xr:uid="{D7D2B3CC-AC27-4553-9CCF-62B69F48A0B0}"/>
    <cellStyle name="Normal 7 5 3 2" xfId="1300" xr:uid="{DD2497F2-C578-48B4-9056-D7FC89F6B666}"/>
    <cellStyle name="Normal 7 5 4" xfId="1301" xr:uid="{3CB54C95-3B0C-42DC-9998-7823D20B73CD}"/>
    <cellStyle name="Normal 7 5 4 2" xfId="1302" xr:uid="{7980237B-C92C-4581-885A-6304E4A8F0CB}"/>
    <cellStyle name="Normal 7 5 5" xfId="1303" xr:uid="{FE9A8E2E-8B24-4121-A657-D6A7FE6A56D1}"/>
    <cellStyle name="Normal 7 5 6" xfId="1304" xr:uid="{AFA40AD2-4C4E-451F-83BE-0824EB50603B}"/>
    <cellStyle name="Normal 7 5 7" xfId="1305" xr:uid="{EBF68E01-07EA-4AA6-B400-027909C6F952}"/>
    <cellStyle name="Normal 7 6" xfId="1306" xr:uid="{A3B4C286-C29E-4288-AE38-C1F4650324F4}"/>
    <cellStyle name="Normal 7 7" xfId="1307" xr:uid="{36CD9F0F-00F8-4A9D-91DB-EAD1883B5D27}"/>
    <cellStyle name="Normal 70" xfId="1308" xr:uid="{FE9AD8A4-08B5-4147-82C3-7932BAA47D4A}"/>
    <cellStyle name="Normal 71" xfId="1309" xr:uid="{4169EC8D-32FB-4900-9C02-2D79C9A2504C}"/>
    <cellStyle name="Normal 72" xfId="1310" xr:uid="{290D1B34-9E09-4AF0-B037-B0A72CE4B282}"/>
    <cellStyle name="Normal 73" xfId="1311" xr:uid="{30D874ED-4A0D-49B9-837E-2E21A3B12072}"/>
    <cellStyle name="Normal 74" xfId="1312" xr:uid="{C1AFBE1D-AC85-4D4A-B4B9-C752E8B5B2AC}"/>
    <cellStyle name="Normal 75" xfId="1313" xr:uid="{07495D03-000C-43A8-A5FE-D02522C19329}"/>
    <cellStyle name="Normal 76" xfId="1314" xr:uid="{89B5D268-22C5-4048-A58F-80D7ECF8D2BC}"/>
    <cellStyle name="Normal 77" xfId="1315" xr:uid="{DFE45904-9F53-4728-BA21-CE24AE5C2B3E}"/>
    <cellStyle name="Normal 78" xfId="1316" xr:uid="{42CEE710-FD67-4359-A900-76631487C595}"/>
    <cellStyle name="Normal 79" xfId="1317" xr:uid="{ECDACF8E-5FEC-43EB-85B3-2A41CA56D280}"/>
    <cellStyle name="Normal 79 2" xfId="1318" xr:uid="{9E0484EA-93DD-4BFB-A797-CED12A60E509}"/>
    <cellStyle name="Normal 79 2 2" xfId="1319" xr:uid="{4427C74F-EB4D-4B65-834B-A32B1E65C09A}"/>
    <cellStyle name="Normal 8" xfId="63" xr:uid="{42E27DB8-9CBE-4161-B799-068E4B6B0151}"/>
    <cellStyle name="Normal 8 2" xfId="1320" xr:uid="{7D6B3F94-9185-4671-AC73-9019EFCE01E0}"/>
    <cellStyle name="Normal 8 2 2" xfId="1321" xr:uid="{1216A5B5-8416-45FB-B30D-C0ADF02A9074}"/>
    <cellStyle name="Normal 8 2 2 2" xfId="1322" xr:uid="{D139F693-5057-4B82-A479-F66557A5E996}"/>
    <cellStyle name="Normal 8 2 2 2 2" xfId="1323" xr:uid="{FD13A959-9F9B-434C-A429-042C864DCF12}"/>
    <cellStyle name="Normal 8 2 2 3" xfId="1324" xr:uid="{21A1538E-8459-4BEE-B4B0-11DF96A86D2F}"/>
    <cellStyle name="Normal 8 2 2 3 2" xfId="1325" xr:uid="{6D2DC0AE-1645-4FA6-B767-04244885C951}"/>
    <cellStyle name="Normal 8 2 2 4" xfId="1326" xr:uid="{9283DD41-1E08-4BEB-ABF8-C82EF807FDEC}"/>
    <cellStyle name="Normal 8 2 2 4 2" xfId="1327" xr:uid="{7D1B4850-9518-4A55-BB54-60998F1FDE1C}"/>
    <cellStyle name="Normal 8 2 2 5" xfId="1328" xr:uid="{66809FEF-CAC4-4AED-9B1F-EB7CABD8B4A9}"/>
    <cellStyle name="Normal 8 2 2 6" xfId="1329" xr:uid="{8289C12E-F2EA-477E-840B-8193B0296158}"/>
    <cellStyle name="Normal 8 2 2 7" xfId="1330" xr:uid="{8A6DA9AB-D6AA-4B16-B777-EDC8E802E784}"/>
    <cellStyle name="Normal 8 2 3" xfId="1331" xr:uid="{9EDD27DE-E1B8-4247-AC05-C09F64700DF5}"/>
    <cellStyle name="Normal 8 2 3 2" xfId="1332" xr:uid="{C1BC0E55-469F-461C-B93A-8CCD5A263152}"/>
    <cellStyle name="Normal 8 2 4" xfId="1333" xr:uid="{8A8AEB89-A327-4CB2-870B-98E93EEF31D0}"/>
    <cellStyle name="Normal 8 2 4 2" xfId="1334" xr:uid="{A3810C21-F8F5-455B-AB21-1ED983084ECC}"/>
    <cellStyle name="Normal 8 2 5" xfId="1335" xr:uid="{E8F0AA8B-1777-41CD-BEB6-640881D303C2}"/>
    <cellStyle name="Normal 8 2 5 2" xfId="1336" xr:uid="{9F438172-3A51-46A5-AC88-76E624090A64}"/>
    <cellStyle name="Normal 8 2 6" xfId="1337" xr:uid="{47FE31C2-F41C-4553-A088-780A7E360228}"/>
    <cellStyle name="Normal 8 2 7" xfId="1338" xr:uid="{EE4C22B3-54A8-44BE-8C13-11BF1D82B362}"/>
    <cellStyle name="Normal 8 2 8" xfId="1339" xr:uid="{472968CE-E7AA-4747-8591-625DC4AD39EB}"/>
    <cellStyle name="Normal 8 3" xfId="1340" xr:uid="{DD112246-5B43-489D-ADFA-2FB00F8D124D}"/>
    <cellStyle name="Normal 8 3 2" xfId="1341" xr:uid="{2ADB669C-C743-4C45-8878-0C30FA959608}"/>
    <cellStyle name="Normal 8 3 2 2" xfId="1342" xr:uid="{5245C5B7-EE7E-4A2C-9548-FCCF030E827B}"/>
    <cellStyle name="Normal 8 3 2 2 2" xfId="1343" xr:uid="{D27A4EC3-351A-4265-AC8F-BE6E09A2ADF6}"/>
    <cellStyle name="Normal 8 3 2 3" xfId="1344" xr:uid="{0D7237B6-C299-4328-A5B4-BF40B5533792}"/>
    <cellStyle name="Normal 8 3 2 3 2" xfId="1345" xr:uid="{76A64F40-C00C-4259-89C9-36DACC1A7126}"/>
    <cellStyle name="Normal 8 3 2 4" xfId="1346" xr:uid="{F7E245F1-500A-46D4-8648-517C278294C2}"/>
    <cellStyle name="Normal 8 3 2 4 2" xfId="1347" xr:uid="{A1105A49-6C3A-4D13-8124-7658691D837A}"/>
    <cellStyle name="Normal 8 3 2 5" xfId="1348" xr:uid="{37FA4F73-58E6-42BF-9ACA-0CC9BE606E39}"/>
    <cellStyle name="Normal 8 3 2 6" xfId="1349" xr:uid="{CC593B16-64DE-4CFD-A269-84C813EAB675}"/>
    <cellStyle name="Normal 8 3 2 7" xfId="1350" xr:uid="{3DA23CF4-393C-44AA-AC4B-846683962E7B}"/>
    <cellStyle name="Normal 8 3 3" xfId="1351" xr:uid="{FEB8DFF2-FECD-4C55-BC18-B1488316FBE0}"/>
    <cellStyle name="Normal 8 3 3 2" xfId="1352" xr:uid="{3D13B22D-BCF9-4AD1-BAD1-145659576347}"/>
    <cellStyle name="Normal 8 3 4" xfId="1353" xr:uid="{610E42D5-BEF4-496F-969B-133AF2FA30C8}"/>
    <cellStyle name="Normal 8 3 4 2" xfId="1354" xr:uid="{2D033B80-9351-4249-884B-15B28D4802FF}"/>
    <cellStyle name="Normal 8 3 5" xfId="1355" xr:uid="{0DB9375B-A1FB-4431-8978-1FDECCF5AACB}"/>
    <cellStyle name="Normal 8 3 5 2" xfId="1356" xr:uid="{C98A34C3-2081-4590-8349-86CF784B5CA7}"/>
    <cellStyle name="Normal 8 3 6" xfId="1357" xr:uid="{D2B3E00F-7E7A-4825-8915-5AB9091DAC23}"/>
    <cellStyle name="Normal 8 3 7" xfId="1358" xr:uid="{DD0E0C88-F1A4-427E-9EDD-44054EA7F21A}"/>
    <cellStyle name="Normal 8 3 8" xfId="1359" xr:uid="{8E716DA2-5C92-4324-BE63-62EC3BD1C978}"/>
    <cellStyle name="Normal 8 4" xfId="1360" xr:uid="{F0BCDE59-6666-43FC-98BB-E4A81F841492}"/>
    <cellStyle name="Normal 8 4 2" xfId="1361" xr:uid="{B57C91E3-B7F7-4541-92E5-334293D3A780}"/>
    <cellStyle name="Normal 8 4 2 2" xfId="1362" xr:uid="{F659F825-826A-4E9E-9D84-25F48D418451}"/>
    <cellStyle name="Normal 8 4 3" xfId="1363" xr:uid="{88441795-E8F2-45CC-87EE-B392603A2C27}"/>
    <cellStyle name="Normal 8 4 3 2" xfId="1364" xr:uid="{FF922E64-5A94-41E6-B545-214CEF4E9A15}"/>
    <cellStyle name="Normal 8 4 4" xfId="1365" xr:uid="{D37849C3-D5AF-4C8A-AA6A-F357E773B183}"/>
    <cellStyle name="Normal 8 4 4 2" xfId="1366" xr:uid="{B1EFD4A2-8EA0-4D79-8CDB-C3552CECF629}"/>
    <cellStyle name="Normal 8 4 5" xfId="1367" xr:uid="{13DC4183-8041-4262-90FD-90544962DEDB}"/>
    <cellStyle name="Normal 8 4 6" xfId="1368" xr:uid="{CC53B8D0-6525-4B8C-89B2-AD2B7AF69650}"/>
    <cellStyle name="Normal 8 4 7" xfId="1369" xr:uid="{D45F524B-19AA-4481-86A4-12F78F8D98F4}"/>
    <cellStyle name="Normal 8 5" xfId="1370" xr:uid="{DC4E88EA-009D-427D-9DEA-124FA98C9E0C}"/>
    <cellStyle name="Normal 8 5 2" xfId="1371" xr:uid="{CCB30CE1-4F1E-4AA8-8E37-A6C7766283EC}"/>
    <cellStyle name="Normal 8 5 2 2" xfId="1372" xr:uid="{5249B5F7-C3BF-4616-9C83-9C0464584944}"/>
    <cellStyle name="Normal 8 5 3" xfId="1373" xr:uid="{4D573019-C7F0-4708-917D-1573ACE97A1C}"/>
    <cellStyle name="Normal 8 5 3 2" xfId="1374" xr:uid="{5237A597-DACC-4598-8C79-0FE8CC5819F4}"/>
    <cellStyle name="Normal 8 5 4" xfId="1375" xr:uid="{8C5D88A2-524D-4372-8705-509D2BBAEF6C}"/>
    <cellStyle name="Normal 8 5 4 2" xfId="1376" xr:uid="{EF09ECB0-F72C-477E-B73E-697063F58C59}"/>
    <cellStyle name="Normal 8 5 5" xfId="1377" xr:uid="{B0FB118C-501A-401D-89EB-00B15E3F2FB2}"/>
    <cellStyle name="Normal 8 5 6" xfId="1378" xr:uid="{A980DB53-11D5-4ACF-A19E-FD21FD7208D0}"/>
    <cellStyle name="Normal 8 5 7" xfId="1379" xr:uid="{74B00693-1AC6-4EC2-9648-F6E0034B70F4}"/>
    <cellStyle name="Normal 8 6" xfId="1380" xr:uid="{F32166E5-E1D7-4784-B356-61C56FA5A5AB}"/>
    <cellStyle name="Normal 8 7" xfId="1381" xr:uid="{1802FB5C-3551-4077-B1B8-EE5ACE51FFF1}"/>
    <cellStyle name="Normal 8 7 2" xfId="1382" xr:uid="{0E23E77C-0418-4FCD-99B4-C97DDA7A9D19}"/>
    <cellStyle name="Normal 8 8" xfId="1383" xr:uid="{43B25DC0-7D93-4204-922F-2C020B8FFB8C}"/>
    <cellStyle name="Normal 8 9" xfId="157" xr:uid="{48383A0E-B1C8-4AD3-92DB-CA3651E8A942}"/>
    <cellStyle name="Normal 80" xfId="1384" xr:uid="{68BE0514-CC20-4606-80BA-EE0BD229C415}"/>
    <cellStyle name="Normal 80 2" xfId="1385" xr:uid="{CF1A6B0B-B1AF-4109-A789-87B0609C7FFB}"/>
    <cellStyle name="Normal 80 2 2" xfId="1386" xr:uid="{33D5AF5B-5CA7-4410-8C07-C4A09788521D}"/>
    <cellStyle name="Normal 81" xfId="1387" xr:uid="{F7F2BFF2-C500-4BE5-9A64-8D92F10945EF}"/>
    <cellStyle name="Normal 81 2" xfId="1388" xr:uid="{1D7CFAD5-A3C3-4176-B311-63B6BDB4D7F1}"/>
    <cellStyle name="Normal 81 2 2" xfId="1389" xr:uid="{B64FFEF9-C873-47EF-9045-1CDD01E9FD4C}"/>
    <cellStyle name="Normal 82" xfId="1390" xr:uid="{ADC9C101-373B-4A9B-A96B-390B2B65770E}"/>
    <cellStyle name="Normal 82 2" xfId="1391" xr:uid="{F6843563-466D-4DD9-A721-CB05B11817EB}"/>
    <cellStyle name="Normal 82 2 2" xfId="1392" xr:uid="{B49038CF-4FD1-4881-958B-419AFADE3AE3}"/>
    <cellStyle name="Normal 83" xfId="1393" xr:uid="{032A9EFB-7614-4968-AA6C-4A2E5AAC14AE}"/>
    <cellStyle name="Normal 83 2" xfId="1394" xr:uid="{E684FC21-A3F0-406F-85FE-544CD4D15D5B}"/>
    <cellStyle name="Normal 83 2 2" xfId="1395" xr:uid="{1276B249-30F2-4516-8757-027AD8B361A9}"/>
    <cellStyle name="Normal 84" xfId="1396" xr:uid="{4A254F9C-6E67-45D6-B8AF-E58CBC5E1F51}"/>
    <cellStyle name="Normal 84 2" xfId="1397" xr:uid="{32F60399-DC69-4FDB-A187-A24CC2001E8A}"/>
    <cellStyle name="Normal 84 2 2" xfId="1398" xr:uid="{28F2A9B7-1FE9-405B-9365-83E13BB0AB8E}"/>
    <cellStyle name="Normal 85" xfId="1399" xr:uid="{632E436F-43CE-49CC-B222-7430FFFD5CDD}"/>
    <cellStyle name="Normal 85 2" xfId="1400" xr:uid="{48709305-FAAB-48D9-94D4-ADEF2264091C}"/>
    <cellStyle name="Normal 85 2 2" xfId="1401" xr:uid="{D0E11C7C-8C26-44B5-BA41-ABF763BFF5DA}"/>
    <cellStyle name="Normal 86" xfId="1402" xr:uid="{2C645E3E-E542-4EE3-BA7A-1F2E40B3835A}"/>
    <cellStyle name="Normal 86 2" xfId="1403" xr:uid="{9FDAC85D-4346-4EFB-B760-5355DF275FD7}"/>
    <cellStyle name="Normal 86 2 2" xfId="1404" xr:uid="{FE3F6A0C-A21F-4B04-A323-C3BAD3F181C9}"/>
    <cellStyle name="Normal 87" xfId="1405" xr:uid="{2DD112FD-E6A3-4112-93ED-2815B77E74E9}"/>
    <cellStyle name="Normal 87 2" xfId="1406" xr:uid="{45FA5591-5FE3-4CAE-B4AB-E51C75B855DE}"/>
    <cellStyle name="Normal 87 2 2" xfId="1407" xr:uid="{3C48527B-59A5-4B6F-98C9-3D6A5D4DE51F}"/>
    <cellStyle name="Normal 88" xfId="1408" xr:uid="{34624BA8-4A5E-4760-BB71-B487A60E6771}"/>
    <cellStyle name="Normal 89" xfId="1409" xr:uid="{1FE793D7-873C-4A8E-B245-BD034A29FCEE}"/>
    <cellStyle name="Normal 9" xfId="66" xr:uid="{EBC1EE4B-92FA-4DDD-A46C-354816DBE081}"/>
    <cellStyle name="Normal 9 2" xfId="1410" xr:uid="{9DA2AAD1-6711-4B89-82DB-1A14EAE2CF14}"/>
    <cellStyle name="Normal 9 2 2" xfId="1411" xr:uid="{6A47B433-6093-4BCF-815E-71D3060A16CE}"/>
    <cellStyle name="Normal 9 2 2 2" xfId="1412" xr:uid="{C26DC647-D93C-4D8A-903B-775D2358635F}"/>
    <cellStyle name="Normal 9 2 2 2 2" xfId="1413" xr:uid="{A94BE1A3-05C8-4060-9858-9AE5257BDE1A}"/>
    <cellStyle name="Normal 9 2 2 3" xfId="1414" xr:uid="{8506FB3F-51D0-4A73-9236-E5CE5729A37F}"/>
    <cellStyle name="Normal 9 2 2 3 2" xfId="1415" xr:uid="{CE6D51B3-1129-448F-9154-234A797BF316}"/>
    <cellStyle name="Normal 9 2 2 4" xfId="1416" xr:uid="{8A4883B0-D3B4-4055-B15E-54DA7E32DB33}"/>
    <cellStyle name="Normal 9 2 2 4 2" xfId="1417" xr:uid="{3BC2D8EB-7D5D-4704-934D-FAC89018DFE9}"/>
    <cellStyle name="Normal 9 2 2 5" xfId="1418" xr:uid="{D717D818-FC5F-4D62-B87D-E61EE10A9922}"/>
    <cellStyle name="Normal 9 2 2 6" xfId="1419" xr:uid="{343B631D-6D48-40EA-A38B-8F21CDEF938F}"/>
    <cellStyle name="Normal 9 2 2 7" xfId="1420" xr:uid="{EE15EEB0-C391-4622-A087-1DCCAA600252}"/>
    <cellStyle name="Normal 9 2 3" xfId="1421" xr:uid="{9829CA3F-57D2-4197-93C3-5C40DE2FA605}"/>
    <cellStyle name="Normal 9 2 3 2" xfId="1422" xr:uid="{BAB6B507-C43F-477E-B1CE-8D510E90506D}"/>
    <cellStyle name="Normal 9 2 4" xfId="1423" xr:uid="{C4E9DB97-58A3-4BF2-8BC2-74E38E559B95}"/>
    <cellStyle name="Normal 9 2 4 2" xfId="1424" xr:uid="{F61E93AF-E35E-4C92-AA98-E88CFCF35EE8}"/>
    <cellStyle name="Normal 9 2 5" xfId="1425" xr:uid="{744A19FD-E52A-48C7-A823-8B9F7622E331}"/>
    <cellStyle name="Normal 9 2 5 2" xfId="1426" xr:uid="{7369794C-F57E-45F0-A0D6-16088A5110E6}"/>
    <cellStyle name="Normal 9 2 6" xfId="1427" xr:uid="{762D99B7-BB49-459D-A87F-D543AC2B3CE5}"/>
    <cellStyle name="Normal 9 2 7" xfId="1428" xr:uid="{E23BB7FD-AC2F-4A00-9A95-67DDF9FCDB11}"/>
    <cellStyle name="Normal 9 2 8" xfId="1429" xr:uid="{BFEECD87-90F4-448F-94C3-8BB045167C1C}"/>
    <cellStyle name="Normal 9 3" xfId="1430" xr:uid="{07B629E7-BF00-41F4-BB73-515E4B9ED5EC}"/>
    <cellStyle name="Normal 9 3 2" xfId="1431" xr:uid="{EAFEDCB2-2EF3-475D-8C72-2E2EAE51854E}"/>
    <cellStyle name="Normal 9 3 2 2" xfId="1432" xr:uid="{F6AD25CF-BD86-4C3D-A43F-32682F4D9F7C}"/>
    <cellStyle name="Normal 9 3 2 2 2" xfId="1433" xr:uid="{14D1735D-6D5E-4BCA-B498-65C589616902}"/>
    <cellStyle name="Normal 9 3 2 3" xfId="1434" xr:uid="{1263E725-2B91-4ECB-9565-9ECFE8A73853}"/>
    <cellStyle name="Normal 9 3 2 3 2" xfId="1435" xr:uid="{C7F22B21-6C6F-4399-9BBE-56C23B5E83EA}"/>
    <cellStyle name="Normal 9 3 2 4" xfId="1436" xr:uid="{44976487-9A9F-465B-AB64-3DC403E87257}"/>
    <cellStyle name="Normal 9 3 2 4 2" xfId="1437" xr:uid="{D4733264-E5E7-41D1-978F-488FA07F9819}"/>
    <cellStyle name="Normal 9 3 2 5" xfId="1438" xr:uid="{159BD761-4841-4151-9C22-B86F564A3EF7}"/>
    <cellStyle name="Normal 9 3 2 6" xfId="1439" xr:uid="{AB4C2763-440E-40B4-A7A9-B578FB003749}"/>
    <cellStyle name="Normal 9 3 2 7" xfId="1440" xr:uid="{14BBCCBA-A971-45D5-8E16-C417E6AB8EBA}"/>
    <cellStyle name="Normal 9 3 3" xfId="1441" xr:uid="{5C5B6B0D-B988-417A-9851-CDA53B94E7CC}"/>
    <cellStyle name="Normal 9 3 3 2" xfId="1442" xr:uid="{48299089-30A7-4236-B415-F723F9363BD1}"/>
    <cellStyle name="Normal 9 3 4" xfId="1443" xr:uid="{2A15D437-826C-4EB1-B990-3012C88728F7}"/>
    <cellStyle name="Normal 9 3 4 2" xfId="1444" xr:uid="{F0F8C6AC-4E1C-4057-AC87-824C4499CC38}"/>
    <cellStyle name="Normal 9 3 5" xfId="1445" xr:uid="{EEE06EB0-AE58-45F0-A044-88523CB3C749}"/>
    <cellStyle name="Normal 9 3 5 2" xfId="1446" xr:uid="{DFA56589-F76E-4C05-8931-6DA7570E8BEE}"/>
    <cellStyle name="Normal 9 3 6" xfId="1447" xr:uid="{93D3E70D-8AD4-4B2F-A273-60FD1AADBFF0}"/>
    <cellStyle name="Normal 9 3 7" xfId="1448" xr:uid="{F382BC06-0A61-4ADC-A491-15FDFB65647B}"/>
    <cellStyle name="Normal 9 3 8" xfId="1449" xr:uid="{58B29EF2-3442-4449-BCAB-93EBA336DBB5}"/>
    <cellStyle name="Normal 9 4" xfId="1450" xr:uid="{59EB5FBA-C3A7-4885-8A39-04CD1516CCC0}"/>
    <cellStyle name="Normal 9 4 2" xfId="1451" xr:uid="{A564FB8B-93EA-45C2-A36A-27F47A27DF44}"/>
    <cellStyle name="Normal 9 4 2 2" xfId="1452" xr:uid="{1EAF2FA0-CA68-4DC1-A663-9A280BEF324E}"/>
    <cellStyle name="Normal 9 4 3" xfId="1453" xr:uid="{3C8FD2AF-570C-4825-8C01-4550CDCB69B3}"/>
    <cellStyle name="Normal 9 4 3 2" xfId="1454" xr:uid="{6983A9AA-6CBE-444C-949D-B38F15F82FC8}"/>
    <cellStyle name="Normal 9 4 4" xfId="1455" xr:uid="{B10CA479-8AFE-4EC3-AA81-E9AAFA93AB1B}"/>
    <cellStyle name="Normal 9 4 4 2" xfId="1456" xr:uid="{B6E97D41-84D7-48A3-A96C-3A6B7407F347}"/>
    <cellStyle name="Normal 9 4 5" xfId="1457" xr:uid="{C0FD0304-A8DA-4EEB-BEF0-E53CC72EC634}"/>
    <cellStyle name="Normal 9 4 6" xfId="1458" xr:uid="{32818177-1529-41B4-8C5E-4859D2A4C5BC}"/>
    <cellStyle name="Normal 9 4 7" xfId="1459" xr:uid="{0ACFC973-DA67-4C57-A5FB-16CD6D326819}"/>
    <cellStyle name="Normal 9 5" xfId="1460" xr:uid="{8C1D5572-BA95-4D5A-BCA4-CCDB2ABC723B}"/>
    <cellStyle name="Normal 9 5 2" xfId="1461" xr:uid="{4F79B086-353A-476A-913D-6C4549194BAC}"/>
    <cellStyle name="Normal 9 5 2 2" xfId="1462" xr:uid="{CE45C88E-335B-4811-8AC3-55EE8340A09B}"/>
    <cellStyle name="Normal 9 5 3" xfId="1463" xr:uid="{5051159D-5DFB-4DB5-ABBF-B52C8EE11C85}"/>
    <cellStyle name="Normal 9 5 3 2" xfId="1464" xr:uid="{ABE26562-34D7-45DC-9471-C4694E24FD71}"/>
    <cellStyle name="Normal 9 5 4" xfId="1465" xr:uid="{6659A9E4-D3AC-4475-80F0-327FF0E7245F}"/>
    <cellStyle name="Normal 9 5 4 2" xfId="1466" xr:uid="{71915543-2D2B-472B-9765-7707BFE59678}"/>
    <cellStyle name="Normal 9 5 5" xfId="1467" xr:uid="{B84ABC76-8E89-4BBF-A7B4-0F46EB55CDB9}"/>
    <cellStyle name="Normal 9 5 6" xfId="1468" xr:uid="{F9014B02-C85B-4BAE-9D77-F401A25B976F}"/>
    <cellStyle name="Normal 9 5 7" xfId="1469" xr:uid="{B9AEFEFB-2D0B-414D-A7FB-56AFF37155AB}"/>
    <cellStyle name="Normal 9 6" xfId="1470" xr:uid="{DF5769D3-464B-48DA-BEFB-43F2DFFA5AC3}"/>
    <cellStyle name="Normal 9 7" xfId="1471" xr:uid="{5F641F08-221E-4265-99ED-7E168C607C82}"/>
    <cellStyle name="Normal 9 7 2" xfId="1472" xr:uid="{40882E5B-BE60-4268-BB57-CCCFCE1058BA}"/>
    <cellStyle name="Normal 9 8" xfId="158" xr:uid="{FE549AD7-93CC-4CA8-8686-255E0EC6693D}"/>
    <cellStyle name="Normal 90" xfId="1473" xr:uid="{6ECCCEA2-DB56-4756-9768-77B570FB68F0}"/>
    <cellStyle name="Normal 90 2" xfId="1474" xr:uid="{9F734549-9CD7-4CE5-9D15-8B5FB1AA37A0}"/>
    <cellStyle name="Normal 90 2 2" xfId="1475" xr:uid="{55A2CF52-4B3E-496C-92E0-0B1D38500BB2}"/>
    <cellStyle name="Normal 91" xfId="1476" xr:uid="{15AAEA34-3562-41E9-BEE2-35DB174ED20A}"/>
    <cellStyle name="Normal 91 2" xfId="1477" xr:uid="{88928084-18EC-4E73-8F82-F15E592169A8}"/>
    <cellStyle name="Normal 91 2 2" xfId="1478" xr:uid="{A73B9907-72F5-4A77-9DA0-088135934A7A}"/>
    <cellStyle name="Normal 92" xfId="1479" xr:uid="{8221C6F5-3C73-4B4F-8B75-578E695A5327}"/>
    <cellStyle name="Normal 92 2" xfId="1480" xr:uid="{ED83C300-BA66-4308-839C-C6D979700932}"/>
    <cellStyle name="Normal 92 2 2" xfId="1481" xr:uid="{6FDDFF5F-488C-4B7D-BB20-B487DD9CF308}"/>
    <cellStyle name="Normal 93" xfId="1482" xr:uid="{6543F8BE-D9B3-4A28-8FF0-482AF73AF9B7}"/>
    <cellStyle name="Normal 93 2" xfId="1483" xr:uid="{603B7A42-825B-4F5E-B411-B09F8CD2F1F1}"/>
    <cellStyle name="Normal 93 2 2" xfId="1484" xr:uid="{C3C66102-9C47-41EE-B4C9-E487EBE6CADD}"/>
    <cellStyle name="Normal 94" xfId="1485" xr:uid="{5A366D60-FA2B-4816-B504-D414659910DA}"/>
    <cellStyle name="Normal 94 2" xfId="1486" xr:uid="{6323B9D0-281D-4E99-99E0-CBB4C766C309}"/>
    <cellStyle name="Normal 94 2 2" xfId="1487" xr:uid="{9EBF5747-62B5-42A4-B291-D20D57B6E10E}"/>
    <cellStyle name="Normal 95" xfId="1488" xr:uid="{A65820EC-433F-4504-A496-E97967DE4FBB}"/>
    <cellStyle name="Normal 95 2" xfId="1489" xr:uid="{82E6AF04-6751-4206-8C70-A01A47151C2C}"/>
    <cellStyle name="Normal 95 2 2" xfId="1490" xr:uid="{DD19E59C-14F5-4A90-947D-7C2832985A24}"/>
    <cellStyle name="Normal 96" xfId="1491" xr:uid="{75FCF624-FDDF-4529-B70D-FF85AF130A90}"/>
    <cellStyle name="Normal 96 2" xfId="1492" xr:uid="{AC844B7F-EC20-4FD9-BED5-70D71663D025}"/>
    <cellStyle name="Normal 96 2 2" xfId="1493" xr:uid="{73123E64-59D9-4A46-AB98-C7F982251802}"/>
    <cellStyle name="Normal 97" xfId="1494" xr:uid="{ADAF9DB6-78CB-47C7-8589-81DE36BC2940}"/>
    <cellStyle name="Normal 97 2" xfId="1495" xr:uid="{368B1D69-0CBB-4934-833C-0F40B5B5713F}"/>
    <cellStyle name="Normal 97 2 2" xfId="1496" xr:uid="{0370BCC1-DE1A-4ED3-9DF6-A12CEF4BE208}"/>
    <cellStyle name="Normal 98" xfId="1497" xr:uid="{5C3AADE3-C18D-4DD0-9B57-3843894C8201}"/>
    <cellStyle name="Normal 98 2" xfId="1498" xr:uid="{273F6692-6A34-4ACE-B691-DBF1E4DD83FD}"/>
    <cellStyle name="Normal 98 2 2" xfId="1499" xr:uid="{3363ADF4-5D88-4FE8-B0BF-FDF38121EE8C}"/>
    <cellStyle name="Normal 99" xfId="1500" xr:uid="{C43F3807-531D-47C1-AD4D-ABB13A2DB342}"/>
    <cellStyle name="Normal 99 2" xfId="1501" xr:uid="{B7E98673-72D1-43DA-859E-49DE787A3B1F}"/>
    <cellStyle name="Normal 99 2 2" xfId="1502" xr:uid="{47BE118C-5106-49C6-BC18-1FB23AFC25D3}"/>
    <cellStyle name="Normal_Monetaire tabellen 23-10-11" xfId="1579" xr:uid="{B9A92B51-97EE-4BBB-8532-A15D4DDED6F4}"/>
    <cellStyle name="Normal_Overzicht 7b, 7b-1, 7b-2 (v.a. jun '05 - dec '06)" xfId="1580" xr:uid="{2170871D-E7A0-485F-9D83-FD010BA4ED2F}"/>
    <cellStyle name="Note 2" xfId="1503" xr:uid="{14A4926D-2041-44FB-A580-C2815D4D00D5}"/>
    <cellStyle name="Note 2 2" xfId="1504" xr:uid="{98D55A69-1C61-435D-AC38-AB5BB0982975}"/>
    <cellStyle name="Note 2 3" xfId="1505" xr:uid="{0DDCB2DD-3905-4644-9D66-79503368C6F7}"/>
    <cellStyle name="Note 3" xfId="1506" xr:uid="{02AD200B-D6BB-489F-B3DF-784CF588170E}"/>
    <cellStyle name="Note 4" xfId="1507" xr:uid="{75E11CFC-D8B9-4D4B-8591-CD603F4F0E9B}"/>
    <cellStyle name="Note 4 2" xfId="1508" xr:uid="{F067436E-DF38-4461-8E6D-F66F2092FF21}"/>
    <cellStyle name="Output 2" xfId="1509" xr:uid="{7C1A9136-69AF-41F6-9F6D-FEAED4E635FB}"/>
    <cellStyle name="Output 2 2" xfId="1510" xr:uid="{C202A15B-BF8A-4865-B403-754DCE0E4D10}"/>
    <cellStyle name="Output 3" xfId="1511" xr:uid="{5AA34A55-D24D-4E0D-B506-A0586E7D90E6}"/>
    <cellStyle name="Percent" xfId="2" builtinId="5"/>
    <cellStyle name="Percent 10" xfId="1512" xr:uid="{4F11C401-866E-48D5-852E-FAE36A29508F}"/>
    <cellStyle name="Percent 10 2" xfId="1513" xr:uid="{1D2C1DCA-DF83-4E2A-9585-B2B7C6F1E285}"/>
    <cellStyle name="Percent 10 3" xfId="1514" xr:uid="{5C312763-C36B-44EB-A06A-EA5B8ED6FDE1}"/>
    <cellStyle name="Percent 11" xfId="1515" xr:uid="{49E42BD1-37CC-47DE-9156-740628CF97F8}"/>
    <cellStyle name="Percent 11 2" xfId="1516" xr:uid="{1B5ACA7F-4413-4D56-BB74-F21B82D27EAA}"/>
    <cellStyle name="Percent 12" xfId="1517" xr:uid="{60EFD906-964D-41A8-8923-5173C8650DFD}"/>
    <cellStyle name="Percent 12 2" xfId="1518" xr:uid="{14C50E76-850E-4E01-B5D7-69DD49843246}"/>
    <cellStyle name="Percent 13" xfId="1519" xr:uid="{865B0265-71F3-4B44-8A7A-A61EFE542140}"/>
    <cellStyle name="Percent 14" xfId="1584" xr:uid="{3AAF2091-7AB2-432B-9AB2-957FFFE0D283}"/>
    <cellStyle name="Percent 16 2" xfId="1578" xr:uid="{B9836FE0-6B4F-4D74-9083-75F14FAC22D4}"/>
    <cellStyle name="Percent 2" xfId="4" xr:uid="{1E3404BC-0F13-4D4D-86F7-CE134836C069}"/>
    <cellStyle name="Percent 2 2" xfId="64" xr:uid="{F748A68C-3BAD-4340-9C8B-CA22E35B831B}"/>
    <cellStyle name="Percent 2 2 2" xfId="1522" xr:uid="{78ADF700-66D9-4878-BB24-4E32C1D06FF1}"/>
    <cellStyle name="Percent 2 2 3" xfId="1521" xr:uid="{C865DDE9-4BC1-4319-9A92-F3D9D1A46884}"/>
    <cellStyle name="Percent 2 3" xfId="17" xr:uid="{5999855E-2273-4B8F-866F-25C3E64F5AA1}"/>
    <cellStyle name="Percent 2 3 2" xfId="1524" xr:uid="{BCBE23AB-351F-44BC-B952-F3514E04E2A6}"/>
    <cellStyle name="Percent 2 3 2 2" xfId="1525" xr:uid="{8045A874-8CBB-4FF7-8ED1-7F1133FDA353}"/>
    <cellStyle name="Percent 2 3 3" xfId="1523" xr:uid="{2073F109-9A56-42B5-AA1B-4DCB5FA91741}"/>
    <cellStyle name="Percent 2 4" xfId="1526" xr:uid="{97808E9F-3510-4B22-BDEE-FDE84C15C470}"/>
    <cellStyle name="Percent 2 5" xfId="1520" xr:uid="{4859D11C-8307-4526-A33D-EA792F97C662}"/>
    <cellStyle name="Percent 3" xfId="34" xr:uid="{0FE378ED-5845-4FAF-82E5-6E28CB251DA1}"/>
    <cellStyle name="Percent 3 2" xfId="65" xr:uid="{FFC972AB-6A9F-419D-9F4F-4CD8C0CCA500}"/>
    <cellStyle name="Percent 3 2 2" xfId="1527" xr:uid="{378A4216-6FC6-4E56-B48C-F4E79650704C}"/>
    <cellStyle name="Percent 3 3" xfId="76" xr:uid="{1346A4D4-6EF5-4CDC-B935-08FB0FBEC77C}"/>
    <cellStyle name="Percent 3 3 2" xfId="1528" xr:uid="{7D101F6D-0509-4F84-98F5-1FAE0F835205}"/>
    <cellStyle name="Percent 3 4" xfId="1529" xr:uid="{E1885A1C-AB9B-4099-A37E-B81B39D88271}"/>
    <cellStyle name="Percent 3 5" xfId="1530" xr:uid="{0D8286CF-6E58-4800-BC5B-2B7F49B518D2}"/>
    <cellStyle name="Percent 3 6" xfId="1531" xr:uid="{3EE91166-CB70-49DA-8E0F-D601641325C4}"/>
    <cellStyle name="Percent 4" xfId="48" xr:uid="{14A2113A-AA0B-4620-9A1A-BE648AE4E87A}"/>
    <cellStyle name="Percent 4 2" xfId="1533" xr:uid="{C17C68FC-A02E-43B6-B902-8D95C983B7B3}"/>
    <cellStyle name="Percent 4 3" xfId="1534" xr:uid="{C9B96D48-7C0D-42CB-A3BA-24F6A5A51DF6}"/>
    <cellStyle name="Percent 4 3 2" xfId="1535" xr:uid="{655FAABF-A130-4A00-BD80-A761B465E372}"/>
    <cellStyle name="Percent 4 4" xfId="1532" xr:uid="{38487A93-EB46-4AFC-8DF9-8E010EE2858B}"/>
    <cellStyle name="Percent 5" xfId="85" xr:uid="{55DECFFF-E0E2-4649-A60D-81A74320BF2A}"/>
    <cellStyle name="Percent 6" xfId="1536" xr:uid="{D3996BA5-2EC6-4CD8-BE27-09F41314C5D2}"/>
    <cellStyle name="Percent 7" xfId="88" xr:uid="{36A0121F-2952-4CBD-AC12-FE06EF856244}"/>
    <cellStyle name="Percent 7 2" xfId="1538" xr:uid="{496D9179-C70B-49EA-87B5-ECF0B630BBF1}"/>
    <cellStyle name="Percent 7 2 2" xfId="1539" xr:uid="{8954D502-DD91-485B-8B7C-14B010A422B1}"/>
    <cellStyle name="Percent 7 3" xfId="1537" xr:uid="{901F3D54-6B98-46E6-8518-1FC49C294FC9}"/>
    <cellStyle name="Percent 8" xfId="1540" xr:uid="{1591A654-3B12-4573-A447-F522FCF4EA84}"/>
    <cellStyle name="Percent 8 2" xfId="1541" xr:uid="{9A1213F0-EB45-4D3C-B348-35673BA971E3}"/>
    <cellStyle name="Percent 8 2 2" xfId="1542" xr:uid="{C596F8CD-999F-4AD3-BED4-7F1044C80C93}"/>
    <cellStyle name="Percent 9" xfId="1543" xr:uid="{C2B989E0-0DF0-4809-B84D-DCEFD5100D59}"/>
    <cellStyle name="Percent 9 2" xfId="1544" xr:uid="{17476482-50D6-49DC-8EB2-E05D81107CAC}"/>
    <cellStyle name="Percent 9 3" xfId="1545" xr:uid="{5251111A-0D46-4A84-8469-DA55EE2AEE0F}"/>
    <cellStyle name="percentage difference one decimal" xfId="159" xr:uid="{329598B2-E154-4DCA-ADB8-2630C346E6AA}"/>
    <cellStyle name="percentage difference zero decimal" xfId="160" xr:uid="{18C6104D-0481-430A-AEB8-A0CF4F88379E}"/>
    <cellStyle name="Reset  - Style7" xfId="18" xr:uid="{9511EE41-61BA-4BF7-B01E-B7BC657A8B52}"/>
    <cellStyle name="Result" xfId="1546" xr:uid="{B04B84C6-9323-4D18-A36A-49EE06E0241F}"/>
    <cellStyle name="Result2" xfId="1547" xr:uid="{FBA2E97D-E705-431A-B6B2-D40586CCD0AF}"/>
    <cellStyle name="Table  - Style6" xfId="19" xr:uid="{0CF7629B-249C-4258-A8D3-92A16CC8964F}"/>
    <cellStyle name="Title  - Style1" xfId="20" xr:uid="{F763E6F0-A115-41F8-8458-EDCC7A5A0DFD}"/>
    <cellStyle name="Title 2" xfId="1548" xr:uid="{C24B92D5-0D34-462D-ACF6-049C798A94C8}"/>
    <cellStyle name="Title 2 2" xfId="1549" xr:uid="{DE944C8D-7C52-460A-B6BA-A03E8B207B39}"/>
    <cellStyle name="Title 3" xfId="1550" xr:uid="{95BBE661-EFAC-4654-8566-D14F98FE9E30}"/>
    <cellStyle name="Total 2" xfId="1551" xr:uid="{94423227-4F82-485B-A79C-66D8AED6A45F}"/>
    <cellStyle name="Total 2 2" xfId="1552" xr:uid="{B3DC08E9-3D77-4CFC-9156-3D5F95818E78}"/>
    <cellStyle name="Total 2 2 2" xfId="1553" xr:uid="{30AB4E9B-BB6D-400B-914E-4360F59191AF}"/>
    <cellStyle name="Total 3" xfId="1554" xr:uid="{E7C33C2B-0F45-49E6-977A-3977160F2697}"/>
    <cellStyle name="Total 3 2" xfId="1555" xr:uid="{C29A7A10-3720-4989-99B9-6E664F058E38}"/>
    <cellStyle name="Total 4" xfId="1556" xr:uid="{EC080C7C-13F0-4394-A050-00FCB251C6C1}"/>
    <cellStyle name="Total 4 2" xfId="1557" xr:uid="{9BD29A3D-C93B-4285-94EF-E574D26C0AE5}"/>
    <cellStyle name="Total 4 2 2" xfId="1558" xr:uid="{C0013D3E-19D0-4239-A580-C23659FF7565}"/>
    <cellStyle name="Total 5" xfId="1559" xr:uid="{3BE38F05-6B4F-47D0-B9F5-9002AB34AA7E}"/>
    <cellStyle name="Total 6" xfId="1560" xr:uid="{E701F762-C341-47D2-8076-2D82EBBF342D}"/>
    <cellStyle name="Total 7" xfId="1561" xr:uid="{FD1DB791-19AB-477E-9141-6164494F8D7A}"/>
    <cellStyle name="Total 8" xfId="1562" xr:uid="{AF693009-FA05-40A6-8CFA-2185A15CE0A5}"/>
    <cellStyle name="Total 9" xfId="161" xr:uid="{0DE4B04B-678E-4AD3-8BD3-6D6530BDD1CB}"/>
    <cellStyle name="TotCol - Style5" xfId="21" xr:uid="{92633B7F-0C48-4ED6-A454-AA4D5C85DB59}"/>
    <cellStyle name="TotRow - Style4" xfId="22" xr:uid="{9D691581-7382-4A4C-B4D5-632F9D57240C}"/>
    <cellStyle name="Warning Text 2" xfId="1563" xr:uid="{88601D19-32EE-4C17-8991-8192B0425E91}"/>
    <cellStyle name="Warning Text 2 2" xfId="1564" xr:uid="{F6CDE3FA-C25D-41F3-8AF0-D4A6CD9D7C96}"/>
    <cellStyle name="Warning Text 3" xfId="1565" xr:uid="{D15542B0-49A9-4E2F-89EF-F72DB7F2B364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00AAA0"/>
      <color rgb="FF4B63AE"/>
      <color rgb="FF008ABF"/>
      <color rgb="FF0070C0"/>
      <color rgb="FF542C8E"/>
      <color rgb="FFFCD700"/>
      <color rgb="FF909069"/>
      <color rgb="FF750036"/>
      <color rgb="FF3DC3BE"/>
      <color rgb="FF78D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55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externalLink" Target="externalLinks/externalLink6.xml"/><Relationship Id="rId84" Type="http://schemas.openxmlformats.org/officeDocument/2006/relationships/externalLink" Target="externalLinks/externalLink22.xml"/><Relationship Id="rId89" Type="http://schemas.openxmlformats.org/officeDocument/2006/relationships/externalLink" Target="externalLinks/externalLink27.xml"/><Relationship Id="rId112" Type="http://schemas.openxmlformats.org/officeDocument/2006/relationships/externalLink" Target="externalLinks/externalLink50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5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12.xml"/><Relationship Id="rId79" Type="http://schemas.openxmlformats.org/officeDocument/2006/relationships/externalLink" Target="externalLinks/externalLink17.xml"/><Relationship Id="rId102" Type="http://schemas.openxmlformats.org/officeDocument/2006/relationships/externalLink" Target="externalLinks/externalLink40.xml"/><Relationship Id="rId123" Type="http://schemas.openxmlformats.org/officeDocument/2006/relationships/externalLink" Target="externalLinks/externalLink61.xml"/><Relationship Id="rId128" Type="http://schemas.openxmlformats.org/officeDocument/2006/relationships/externalLink" Target="externalLinks/externalLink6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8.xml"/><Relationship Id="rId95" Type="http://schemas.openxmlformats.org/officeDocument/2006/relationships/externalLink" Target="externalLinks/externalLink3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externalLink" Target="externalLinks/externalLink2.xml"/><Relationship Id="rId69" Type="http://schemas.openxmlformats.org/officeDocument/2006/relationships/externalLink" Target="externalLinks/externalLink7.xml"/><Relationship Id="rId113" Type="http://schemas.openxmlformats.org/officeDocument/2006/relationships/externalLink" Target="externalLinks/externalLink51.xml"/><Relationship Id="rId118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18.xml"/><Relationship Id="rId85" Type="http://schemas.openxmlformats.org/officeDocument/2006/relationships/externalLink" Target="externalLinks/externalLink2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41.xml"/><Relationship Id="rId108" Type="http://schemas.openxmlformats.org/officeDocument/2006/relationships/externalLink" Target="externalLinks/externalLink46.xml"/><Relationship Id="rId124" Type="http://schemas.openxmlformats.org/officeDocument/2006/relationships/externalLink" Target="externalLinks/externalLink62.xml"/><Relationship Id="rId129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8.xml"/><Relationship Id="rId75" Type="http://schemas.openxmlformats.org/officeDocument/2006/relationships/externalLink" Target="externalLinks/externalLink13.xml"/><Relationship Id="rId91" Type="http://schemas.openxmlformats.org/officeDocument/2006/relationships/externalLink" Target="externalLinks/externalLink29.xml"/><Relationship Id="rId96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52.xml"/><Relationship Id="rId119" Type="http://schemas.openxmlformats.org/officeDocument/2006/relationships/externalLink" Target="externalLinks/externalLink57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81" Type="http://schemas.openxmlformats.org/officeDocument/2006/relationships/externalLink" Target="externalLinks/externalLink19.xml"/><Relationship Id="rId86" Type="http://schemas.openxmlformats.org/officeDocument/2006/relationships/externalLink" Target="externalLinks/externalLink24.xml"/><Relationship Id="rId130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7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4.xml"/><Relationship Id="rId97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42.xml"/><Relationship Id="rId120" Type="http://schemas.openxmlformats.org/officeDocument/2006/relationships/externalLink" Target="externalLinks/externalLink58.xml"/><Relationship Id="rId125" Type="http://schemas.openxmlformats.org/officeDocument/2006/relationships/externalLink" Target="externalLinks/externalLink6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9.xml"/><Relationship Id="rId92" Type="http://schemas.openxmlformats.org/officeDocument/2006/relationships/externalLink" Target="externalLinks/externalLink3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4.xml"/><Relationship Id="rId87" Type="http://schemas.openxmlformats.org/officeDocument/2006/relationships/externalLink" Target="externalLinks/externalLink25.xml"/><Relationship Id="rId110" Type="http://schemas.openxmlformats.org/officeDocument/2006/relationships/externalLink" Target="externalLinks/externalLink48.xml"/><Relationship Id="rId115" Type="http://schemas.openxmlformats.org/officeDocument/2006/relationships/externalLink" Target="externalLinks/externalLink53.xml"/><Relationship Id="rId131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5.xml"/><Relationship Id="rId100" Type="http://schemas.openxmlformats.org/officeDocument/2006/relationships/externalLink" Target="externalLinks/externalLink38.xml"/><Relationship Id="rId105" Type="http://schemas.openxmlformats.org/officeDocument/2006/relationships/externalLink" Target="externalLinks/externalLink43.xml"/><Relationship Id="rId126" Type="http://schemas.openxmlformats.org/officeDocument/2006/relationships/externalLink" Target="externalLinks/externalLink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0.xml"/><Relationship Id="rId93" Type="http://schemas.openxmlformats.org/officeDocument/2006/relationships/externalLink" Target="externalLinks/externalLink31.xml"/><Relationship Id="rId98" Type="http://schemas.openxmlformats.org/officeDocument/2006/relationships/externalLink" Target="externalLinks/externalLink36.xml"/><Relationship Id="rId121" Type="http://schemas.openxmlformats.org/officeDocument/2006/relationships/externalLink" Target="externalLinks/externalLink5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5.xml"/><Relationship Id="rId116" Type="http://schemas.openxmlformats.org/officeDocument/2006/relationships/externalLink" Target="externalLinks/externalLink5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21.xml"/><Relationship Id="rId88" Type="http://schemas.openxmlformats.org/officeDocument/2006/relationships/externalLink" Target="externalLinks/externalLink26.xml"/><Relationship Id="rId111" Type="http://schemas.openxmlformats.org/officeDocument/2006/relationships/externalLink" Target="externalLinks/externalLink49.xml"/><Relationship Id="rId132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4.xml"/><Relationship Id="rId127" Type="http://schemas.openxmlformats.org/officeDocument/2006/relationships/externalLink" Target="externalLinks/externalLink6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externalLink" Target="externalLinks/externalLink11.xml"/><Relationship Id="rId78" Type="http://schemas.openxmlformats.org/officeDocument/2006/relationships/externalLink" Target="externalLinks/externalLink16.xml"/><Relationship Id="rId94" Type="http://schemas.openxmlformats.org/officeDocument/2006/relationships/externalLink" Target="externalLinks/externalLink32.xml"/><Relationship Id="rId99" Type="http://schemas.openxmlformats.org/officeDocument/2006/relationships/externalLink" Target="externalLinks/externalLink37.xml"/><Relationship Id="rId101" Type="http://schemas.openxmlformats.org/officeDocument/2006/relationships/externalLink" Target="externalLinks/externalLink39.xml"/><Relationship Id="rId122" Type="http://schemas.openxmlformats.org/officeDocument/2006/relationships/externalLink" Target="externalLinks/externalLink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December 2024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671545107956016E-2"/>
          <c:y val="0.12042207792207793"/>
          <c:w val="0.92283455581298945"/>
          <c:h val="0.75487012987012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'Bank Strength 2025'!$R$10:$Z$10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23.39</c:v>
                </c:pt>
                <c:pt idx="1">
                  <c:v>16.294535683028233</c:v>
                </c:pt>
                <c:pt idx="2">
                  <c:v>21.139936218139464</c:v>
                </c:pt>
                <c:pt idx="3">
                  <c:v>17.476648380054073</c:v>
                </c:pt>
                <c:pt idx="4">
                  <c:v>12.152101786297397</c:v>
                </c:pt>
                <c:pt idx="5">
                  <c:v>18.293099113018521</c:v>
                </c:pt>
                <c:pt idx="6">
                  <c:v>19.573842354449354</c:v>
                </c:pt>
                <c:pt idx="7">
                  <c:v>36.800930427590202</c:v>
                </c:pt>
                <c:pt idx="8">
                  <c:v>4.2990540274036029</c:v>
                </c:pt>
              </c:numCache>
            </c:numRef>
          </c:xVal>
          <c:yVal>
            <c:numRef>
              <c:f>'Bank Strength 2025'!$R$11:$Z$11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5.3</c:v>
                </c:pt>
                <c:pt idx="1">
                  <c:v>6.310334953618665</c:v>
                </c:pt>
                <c:pt idx="2">
                  <c:v>3.0542200842715537</c:v>
                </c:pt>
                <c:pt idx="3">
                  <c:v>3.0218245407746918</c:v>
                </c:pt>
                <c:pt idx="4">
                  <c:v>1.5596983286723893</c:v>
                </c:pt>
                <c:pt idx="5">
                  <c:v>65.509874829411146</c:v>
                </c:pt>
                <c:pt idx="6">
                  <c:v>0.50506683906545069</c:v>
                </c:pt>
                <c:pt idx="7">
                  <c:v>2.9083261543800578</c:v>
                </c:pt>
                <c:pt idx="8">
                  <c:v>4.9866596810657287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C2-4C93-9FDB-B32B2B46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66304"/>
        <c:axId val="160866880"/>
      </c:scatterChart>
      <c:valAx>
        <c:axId val="160866304"/>
        <c:scaling>
          <c:orientation val="minMax"/>
          <c:max val="60"/>
          <c:min val="-60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Capital Adequacy Ratio (norm ≥ 12,5%)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060468258056575"/>
              <c:y val="0.90775974025974016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880"/>
        <c:crossesAt val="5"/>
        <c:crossBetween val="midCat"/>
        <c:majorUnit val="6"/>
      </c:valAx>
      <c:valAx>
        <c:axId val="160866880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Niet-presterende leningen ratio ( norm ≤ 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304"/>
        <c:crossesAt val="12.5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64138325144767"/>
          <c:y val="3.812516954374788E-2"/>
          <c:w val="0.73678490656543416"/>
          <c:h val="0.65268218408350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II.4 &amp; II.5'!$H$31</c:f>
              <c:strCache>
                <c:ptCount val="1"/>
                <c:pt idx="0">
                  <c:v>Vorderingen op leden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'Figuren II.4 &amp; II.5'!$I$29:$M$30</c:f>
              <c:strCache>
                <c:ptCount val="5"/>
                <c:pt idx="0">
                  <c:v>dec-20</c:v>
                </c:pt>
                <c:pt idx="1">
                  <c:v>dec-21</c:v>
                </c:pt>
                <c:pt idx="2">
                  <c:v>dec-22</c:v>
                </c:pt>
                <c:pt idx="3">
                  <c:v>dec-23</c:v>
                </c:pt>
                <c:pt idx="4">
                  <c:v>dec-24</c:v>
                </c:pt>
              </c:strCache>
            </c:strRef>
          </c:cat>
          <c:val>
            <c:numRef>
              <c:f>'Figuren II.4 &amp; II.5'!$I$31:$M$31</c:f>
              <c:numCache>
                <c:formatCode>_(* #,##0.0_);_(* \(#,##0.0\);_(* "-"??_);_(@_)</c:formatCode>
                <c:ptCount val="5"/>
                <c:pt idx="0">
                  <c:v>30499.416517999995</c:v>
                </c:pt>
                <c:pt idx="1">
                  <c:v>29203.30955468</c:v>
                </c:pt>
                <c:pt idx="2">
                  <c:v>32940.077570000001</c:v>
                </c:pt>
                <c:pt idx="3">
                  <c:v>38965.764370000004</c:v>
                </c:pt>
                <c:pt idx="4">
                  <c:v>42767.836520000004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D-4534-984A-30005410CDBD}"/>
            </c:ext>
          </c:extLst>
        </c:ser>
        <c:ser>
          <c:idx val="1"/>
          <c:order val="1"/>
          <c:tx>
            <c:strRef>
              <c:f>'Figuren II.4 &amp; II.5'!$H$32</c:f>
              <c:strCache>
                <c:ptCount val="1"/>
                <c:pt idx="0">
                  <c:v>Vorderingen op banken en andere financiële instellingen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'Figuren II.4 &amp; II.5'!$I$29:$M$30</c:f>
              <c:strCache>
                <c:ptCount val="5"/>
                <c:pt idx="0">
                  <c:v>dec-20</c:v>
                </c:pt>
                <c:pt idx="1">
                  <c:v>dec-21</c:v>
                </c:pt>
                <c:pt idx="2">
                  <c:v>dec-22</c:v>
                </c:pt>
                <c:pt idx="3">
                  <c:v>dec-23</c:v>
                </c:pt>
                <c:pt idx="4">
                  <c:v>dec-24</c:v>
                </c:pt>
              </c:strCache>
            </c:strRef>
          </c:cat>
          <c:val>
            <c:numRef>
              <c:f>'Figuren II.4 &amp; II.5'!$I$32:$M$32</c:f>
              <c:numCache>
                <c:formatCode>_(* #,##0.0_);_(* \(#,##0.0\);_(* "-"??_);_(@_)</c:formatCode>
                <c:ptCount val="5"/>
                <c:pt idx="0">
                  <c:v>27438.124164109999</c:v>
                </c:pt>
                <c:pt idx="1">
                  <c:v>32181.236900229997</c:v>
                </c:pt>
                <c:pt idx="2">
                  <c:v>36199.978390000004</c:v>
                </c:pt>
                <c:pt idx="3">
                  <c:v>39937.250769999999</c:v>
                </c:pt>
                <c:pt idx="4">
                  <c:v>44524.307079999999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D-4534-984A-30005410CDBD}"/>
            </c:ext>
          </c:extLst>
        </c:ser>
        <c:ser>
          <c:idx val="2"/>
          <c:order val="2"/>
          <c:tx>
            <c:strRef>
              <c:f>'Figuren II.4 &amp; II.5'!$H$33</c:f>
              <c:strCache>
                <c:ptCount val="1"/>
                <c:pt idx="0">
                  <c:v>Overige activa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'Figuren II.4 &amp; II.5'!$I$29:$M$30</c:f>
              <c:strCache>
                <c:ptCount val="5"/>
                <c:pt idx="0">
                  <c:v>dec-20</c:v>
                </c:pt>
                <c:pt idx="1">
                  <c:v>dec-21</c:v>
                </c:pt>
                <c:pt idx="2">
                  <c:v>dec-22</c:v>
                </c:pt>
                <c:pt idx="3">
                  <c:v>dec-23</c:v>
                </c:pt>
                <c:pt idx="4">
                  <c:v>dec-24</c:v>
                </c:pt>
              </c:strCache>
            </c:strRef>
          </c:cat>
          <c:val>
            <c:numRef>
              <c:f>'Figuren II.4 &amp; II.5'!$I$33:$M$33</c:f>
              <c:numCache>
                <c:formatCode>_(* #,##0.0_);_(* \(#,##0.0\);_(* "-"??_);_(@_)</c:formatCode>
                <c:ptCount val="5"/>
                <c:pt idx="0">
                  <c:v>10794.388689040001</c:v>
                </c:pt>
                <c:pt idx="1">
                  <c:v>12925.25961211</c:v>
                </c:pt>
                <c:pt idx="2">
                  <c:v>17924.29711</c:v>
                </c:pt>
                <c:pt idx="3">
                  <c:v>20774.571039999995</c:v>
                </c:pt>
                <c:pt idx="4">
                  <c:v>23606.265020000003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D-4534-984A-30005410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6574688"/>
        <c:axId val="1766574208"/>
      </c:barChart>
      <c:lineChart>
        <c:grouping val="standard"/>
        <c:varyColors val="0"/>
        <c:ser>
          <c:idx val="3"/>
          <c:order val="3"/>
          <c:tx>
            <c:strRef>
              <c:f>'Figuren II.4 &amp; II.5'!$H$35</c:f>
              <c:strCache>
                <c:ptCount val="1"/>
                <c:pt idx="0">
                  <c:v>Activagroei %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'Figuren II.4 &amp; II.5'!$I$35:$M$35</c:f>
              <c:numCache>
                <c:formatCode>0.0</c:formatCode>
                <c:ptCount val="5"/>
                <c:pt idx="0">
                  <c:v>40.504373382292805</c:v>
                </c:pt>
                <c:pt idx="1">
                  <c:v>8.1154082926286879</c:v>
                </c:pt>
                <c:pt idx="2">
                  <c:v>17.164016000091138</c:v>
                </c:pt>
                <c:pt idx="3">
                  <c:v>14.487253009114905</c:v>
                </c:pt>
                <c:pt idx="4">
                  <c:v>11.25711694075056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30-40E0-8B97-3FB6A751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78448"/>
        <c:axId val="55977968"/>
      </c:lineChart>
      <c:catAx>
        <c:axId val="1766574688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6574208"/>
        <c:crosses val="autoZero"/>
        <c:auto val="0"/>
        <c:lblAlgn val="ctr"/>
        <c:lblOffset val="100"/>
        <c:noMultiLvlLbl val="0"/>
      </c:catAx>
      <c:valAx>
        <c:axId val="1766574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x SRD </a:t>
                </a: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6574688"/>
        <c:crosses val="autoZero"/>
        <c:crossBetween val="between"/>
      </c:valAx>
      <c:valAx>
        <c:axId val="5597796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78448"/>
        <c:crosses val="max"/>
        <c:crossBetween val="between"/>
      </c:valAx>
      <c:catAx>
        <c:axId val="5597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97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105953105322938E-4"/>
          <c:y val="0.78081791335811424"/>
          <c:w val="0.99396535351913684"/>
          <c:h val="0.18464248319644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91005301592702"/>
          <c:y val="6.0216580394543383E-2"/>
          <c:w val="0.67871771965179817"/>
          <c:h val="0.5819060714206015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'Figuren II.6 &amp; II.8'!$A$27</c:f>
              <c:strCache>
                <c:ptCount val="1"/>
                <c:pt idx="0">
                  <c:v>Kredieten (SRD)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'Figuren II.6 &amp; II.8'!$B$26:$F$26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II.8'!$B$27:$F$27</c:f>
              <c:numCache>
                <c:formatCode>_(* #,##0.0_);_(* \(#,##0.0\);_(* "-"??_);_(@_)</c:formatCode>
                <c:ptCount val="5"/>
                <c:pt idx="0">
                  <c:v>6286.1412722830273</c:v>
                </c:pt>
                <c:pt idx="1">
                  <c:v>6716.8036386900585</c:v>
                </c:pt>
                <c:pt idx="2">
                  <c:v>9053.4921873252988</c:v>
                </c:pt>
                <c:pt idx="3">
                  <c:v>10971.614807608299</c:v>
                </c:pt>
                <c:pt idx="4">
                  <c:v>13066.476647999058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6C-4DEA-A83D-9307CE7070A7}"/>
            </c:ext>
          </c:extLst>
        </c:ser>
        <c:ser>
          <c:idx val="3"/>
          <c:order val="1"/>
          <c:tx>
            <c:strRef>
              <c:f>'Figuren II.6 &amp; II.8'!$A$28</c:f>
              <c:strCache>
                <c:ptCount val="1"/>
                <c:pt idx="0">
                  <c:v>Kredieten (VV)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'Figuren II.6 &amp; II.8'!$B$26:$F$26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II.8'!$B$28:$F$28</c:f>
              <c:numCache>
                <c:formatCode>_(* #,##0.0_);_(* \(#,##0.0\);_(* "-"??_);_(@_)</c:formatCode>
                <c:ptCount val="5"/>
                <c:pt idx="0">
                  <c:v>6060.5066423821654</c:v>
                </c:pt>
                <c:pt idx="1">
                  <c:v>8368.6009490834294</c:v>
                </c:pt>
                <c:pt idx="2">
                  <c:v>14465.183363403086</c:v>
                </c:pt>
                <c:pt idx="3">
                  <c:v>16680.025545472996</c:v>
                </c:pt>
                <c:pt idx="4">
                  <c:v>17387.558497089827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6C-4DEA-A83D-9307CE70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45952"/>
        <c:axId val="164972800"/>
        <c:extLst>
          <c:ext xmlns:c15="http://schemas.microsoft.com/office/drawing/2012/chart" uri="{02D57815-91ED-43cb-92C2-25804820EDAC}">
            <c15:filteredBarSeries>
              <c15:ser>
                <c:idx val="0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'Figuren II.6 &amp; II.8'!$A$29</c15:sqref>
                        </c15:formulaRef>
                      </c:ext>
                    </c:extLst>
                    <c:strCache>
                      <c:ptCount val="1"/>
                      <c:pt idx="0">
                        <c:v>Totale kredieten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II.6 &amp; II.8'!$B$26:$F$26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II.6 &amp; II.8'!$B$29:$F$29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12346.647914665193</c:v>
                      </c:pt>
                      <c:pt idx="1">
                        <c:v>15085.404587773488</c:v>
                      </c:pt>
                      <c:pt idx="2">
                        <c:v>23518.675550728385</c:v>
                      </c:pt>
                      <c:pt idx="3">
                        <c:v>27651.640353081297</c:v>
                      </c:pt>
                      <c:pt idx="4">
                        <c:v>30454.035145088885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C82-4143-AC0E-18E846BA4E6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4"/>
          <c:tx>
            <c:strRef>
              <c:f>'Figuren II.6 &amp; II.8'!$A$32</c:f>
              <c:strCache>
                <c:ptCount val="1"/>
                <c:pt idx="0">
                  <c:v>Kredietgroei (%)</c:v>
                </c:pt>
              </c:strCache>
            </c:strRef>
          </c:tx>
          <c:spPr>
            <a:ln w="28575">
              <a:solidFill>
                <a:schemeClr val="tx2"/>
              </a:solidFill>
              <a:prstDash val="dashDot"/>
            </a:ln>
          </c:spPr>
          <c:marker>
            <c:symbol val="none"/>
          </c:marker>
          <c:cat>
            <c:numRef>
              <c:f>'Figuren II.6 &amp; II.8'!$B$26:$F$26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II.8'!$B$32:$F$32</c:f>
              <c:numCache>
                <c:formatCode>0.0</c:formatCode>
                <c:ptCount val="5"/>
                <c:pt idx="0">
                  <c:v>33.762240959005233</c:v>
                </c:pt>
                <c:pt idx="1">
                  <c:v>22.182188169918042</c:v>
                </c:pt>
                <c:pt idx="2">
                  <c:v>55.903511993241118</c:v>
                </c:pt>
                <c:pt idx="3">
                  <c:v>17.573118832471462</c:v>
                </c:pt>
                <c:pt idx="4">
                  <c:v>10.134642126919278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CF-4EB9-BB02-7908C8F5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178095"/>
        <c:axId val="1793180495"/>
        <c:extLst>
          <c:ext xmlns:c15="http://schemas.microsoft.com/office/drawing/2012/chart" uri="{02D57815-91ED-43cb-92C2-25804820EDAC}">
            <c15:filteredLin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II.6 &amp; II.8'!$A$30</c15:sqref>
                        </c15:formulaRef>
                      </c:ext>
                    </c:extLst>
                    <c:strCache>
                      <c:ptCount val="1"/>
                      <c:pt idx="0">
                        <c:v>Krediet (SRD)/Totale kredieten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'Figuren II.6 &amp; II.8'!$B$26:$F$26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II.6 &amp; II.8'!$B$30:$F$30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50.913748539119084</c:v>
                      </c:pt>
                      <c:pt idx="1">
                        <c:v>44.525180611555719</c:v>
                      </c:pt>
                      <c:pt idx="2">
                        <c:v>38.494906602191328</c:v>
                      </c:pt>
                      <c:pt idx="3">
                        <c:v>39.677988963810975</c:v>
                      </c:pt>
                      <c:pt idx="4">
                        <c:v>42.905567639059484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3A8-43E6-A368-BC81313B33AA}"/>
                  </c:ext>
                </c:extLst>
              </c15:ser>
            </c15:filteredLineSeries>
            <c15:filteredLineSeries>
              <c15:ser>
                <c:idx val="5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II.6 &amp; II.8'!$A$31</c15:sqref>
                        </c15:formulaRef>
                      </c:ext>
                    </c:extLst>
                    <c:strCache>
                      <c:ptCount val="1"/>
                      <c:pt idx="0">
                        <c:v>Krediet (VV)/Totale kredieten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II.6 &amp; II.8'!$B$26:$F$26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II.6 &amp; II.8'!$B$31:$F$31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49.086251460880909</c:v>
                      </c:pt>
                      <c:pt idx="1">
                        <c:v>55.474819388444274</c:v>
                      </c:pt>
                      <c:pt idx="2">
                        <c:v>61.505093397808672</c:v>
                      </c:pt>
                      <c:pt idx="3">
                        <c:v>60.322011036189018</c:v>
                      </c:pt>
                      <c:pt idx="4">
                        <c:v>57.094432360940516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A8-43E6-A368-BC81313B33AA}"/>
                  </c:ext>
                </c:extLst>
              </c15:ser>
            </c15:filteredLineSeries>
          </c:ext>
        </c:extLst>
      </c:lineChart>
      <c:catAx>
        <c:axId val="804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972800"/>
        <c:crosses val="autoZero"/>
        <c:auto val="1"/>
        <c:lblAlgn val="ctr"/>
        <c:lblOffset val="100"/>
        <c:noMultiLvlLbl val="0"/>
      </c:catAx>
      <c:valAx>
        <c:axId val="164972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x SRD miljoen</a:t>
                </a:r>
              </a:p>
            </c:rich>
          </c:tx>
          <c:layout>
            <c:manualLayout>
              <c:xMode val="edge"/>
              <c:yMode val="edge"/>
              <c:x val="8.2146001401440974E-2"/>
              <c:y val="0.245452574096052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0445952"/>
        <c:crosses val="autoZero"/>
        <c:crossBetween val="between"/>
      </c:valAx>
      <c:valAx>
        <c:axId val="1793180495"/>
        <c:scaling>
          <c:orientation val="minMax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2019131465943205"/>
              <c:y val="0.3793232898624055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793178095"/>
        <c:crosses val="max"/>
        <c:crossBetween val="between"/>
      </c:valAx>
      <c:catAx>
        <c:axId val="17931780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3180495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</c:dTable>
      <c:spPr>
        <a:ln>
          <a:noFill/>
        </a:ln>
      </c:spPr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7223990552184"/>
          <c:y val="4.7875060143686865E-2"/>
          <c:w val="0.67392593444218429"/>
          <c:h val="0.73766831664845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II.6 &amp; II.8'!$H$27</c:f>
              <c:strCache>
                <c:ptCount val="1"/>
                <c:pt idx="0">
                  <c:v>Kredieten (SRD)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II.6 &amp; II.8'!$I$26:$M$26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II.8'!$I$27:$M$27</c:f>
              <c:numCache>
                <c:formatCode>_(* #,##0.0_);_(* \(#,##0.0\);_(* "-"??_);_(@_)</c:formatCode>
                <c:ptCount val="5"/>
                <c:pt idx="0">
                  <c:v>341.45464939999999</c:v>
                </c:pt>
                <c:pt idx="1">
                  <c:v>507.16754636000002</c:v>
                </c:pt>
                <c:pt idx="2">
                  <c:v>104.47540265000001</c:v>
                </c:pt>
                <c:pt idx="3">
                  <c:v>110.02523924999998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B-4962-BD3F-E80B74E96179}"/>
            </c:ext>
          </c:extLst>
        </c:ser>
        <c:ser>
          <c:idx val="1"/>
          <c:order val="1"/>
          <c:tx>
            <c:strRef>
              <c:f>'Figuren II.6 &amp; II.8'!$H$28</c:f>
              <c:strCache>
                <c:ptCount val="1"/>
                <c:pt idx="0">
                  <c:v>Kredieten (VV)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numRef>
              <c:f>'Figuren II.6 &amp; II.8'!$I$26:$M$26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II.8'!$I$28:$M$28</c:f>
              <c:numCache>
                <c:formatCode>_(* #,##0.0_);_(* \(#,##0.0\);_(* "-"??_);_(@_)</c:formatCode>
                <c:ptCount val="5"/>
                <c:pt idx="0">
                  <c:v>29632.644589999996</c:v>
                </c:pt>
                <c:pt idx="1">
                  <c:v>29072.751640000002</c:v>
                </c:pt>
                <c:pt idx="2">
                  <c:v>36509.002685958541</c:v>
                </c:pt>
                <c:pt idx="3">
                  <c:v>38885.000650000002</c:v>
                </c:pt>
                <c:pt idx="4">
                  <c:v>42767.836519999997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B-4962-BD3F-E80B74E96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4923184"/>
        <c:axId val="10249275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II.6 &amp; II.8'!$H$29</c15:sqref>
                        </c15:formulaRef>
                      </c:ext>
                    </c:extLst>
                    <c:strCache>
                      <c:ptCount val="1"/>
                      <c:pt idx="0">
                        <c:v> Totaal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II.6 &amp; II.8'!$I$26:$M$26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II.6 &amp; II.8'!$I$29:$M$29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29974.099239399995</c:v>
                      </c:pt>
                      <c:pt idx="1">
                        <c:v>29579.919186360003</c:v>
                      </c:pt>
                      <c:pt idx="2">
                        <c:v>36613.478088608543</c:v>
                      </c:pt>
                      <c:pt idx="3">
                        <c:v>38995.025889249999</c:v>
                      </c:pt>
                      <c:pt idx="4">
                        <c:v>42767.836519999997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61B-4962-BD3F-E80B74E9617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'Figuren II.6 &amp; II.8'!$H$30</c:f>
              <c:strCache>
                <c:ptCount val="1"/>
                <c:pt idx="0">
                  <c:v>Kredietgroei (%)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50000"/>
                  </a:schemeClr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822-477B-9590-AE8F363BD34A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50000"/>
                  </a:schemeClr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22-477B-9590-AE8F363BD34A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50000"/>
                  </a:schemeClr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822-477B-9590-AE8F363BD34A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50000"/>
                  </a:schemeClr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22-477B-9590-AE8F363BD34A}"/>
              </c:ext>
            </c:extLst>
          </c:dPt>
          <c:cat>
            <c:numRef>
              <c:f>'Figuren II.6 &amp; II.8'!$I$26:$M$26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II.6 &amp; II.8'!$I$30:$M$30</c:f>
              <c:numCache>
                <c:formatCode>0.0</c:formatCode>
                <c:ptCount val="5"/>
                <c:pt idx="0">
                  <c:v>3.03602897131577</c:v>
                </c:pt>
                <c:pt idx="1">
                  <c:v>-1.3150688862798428</c:v>
                </c:pt>
                <c:pt idx="2">
                  <c:v>23.778154557947133</c:v>
                </c:pt>
                <c:pt idx="3">
                  <c:v>6.5045658729221385</c:v>
                </c:pt>
                <c:pt idx="4">
                  <c:v>9.6751073879657881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AC-4FDF-870D-AA5982DF3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950032"/>
        <c:axId val="895956752"/>
      </c:lineChart>
      <c:catAx>
        <c:axId val="102492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4927504"/>
        <c:crossesAt val="0"/>
        <c:auto val="1"/>
        <c:lblAlgn val="ctr"/>
        <c:lblOffset val="100"/>
        <c:noMultiLvlLbl val="0"/>
      </c:catAx>
      <c:valAx>
        <c:axId val="1024927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9.29868182766109E-2"/>
              <c:y val="0.28609308102947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4923184"/>
        <c:crosses val="autoZero"/>
        <c:crossBetween val="between"/>
        <c:dispUnits>
          <c:builtInUnit val="thousands"/>
        </c:dispUnits>
      </c:valAx>
      <c:valAx>
        <c:axId val="895956752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5503231563077473"/>
              <c:y val="0.34748375527453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5950032"/>
        <c:crosses val="max"/>
        <c:crossBetween val="between"/>
      </c:valAx>
      <c:catAx>
        <c:axId val="8959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595675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65661282038076E-2"/>
          <c:y val="4.4050592407583522E-2"/>
          <c:w val="0.82325238053823813"/>
          <c:h val="0.73896942920764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II.7 &amp; II.9'!$A$33</c:f>
              <c:strCache>
                <c:ptCount val="1"/>
                <c:pt idx="0">
                  <c:v>Landbouw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II.9'!$B$33:$F$33</c:f>
              <c:numCache>
                <c:formatCode>0.0</c:formatCode>
                <c:ptCount val="5"/>
                <c:pt idx="0">
                  <c:v>1.6254451810756201</c:v>
                </c:pt>
                <c:pt idx="1">
                  <c:v>1.7815330881901601</c:v>
                </c:pt>
                <c:pt idx="2">
                  <c:v>1.7739545589784098</c:v>
                </c:pt>
                <c:pt idx="3">
                  <c:v>2.6184193466816099</c:v>
                </c:pt>
                <c:pt idx="4">
                  <c:v>1.8919943429120603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1-4C01-B984-7A896A1B4422}"/>
            </c:ext>
          </c:extLst>
        </c:ser>
        <c:ser>
          <c:idx val="1"/>
          <c:order val="1"/>
          <c:tx>
            <c:strRef>
              <c:f>'Figuren II.7 &amp; II.9'!$A$34</c:f>
              <c:strCache>
                <c:ptCount val="1"/>
                <c:pt idx="0">
                  <c:v>Visserij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II.9'!$B$34:$F$34</c:f>
              <c:numCache>
                <c:formatCode>0.0</c:formatCode>
                <c:ptCount val="5"/>
                <c:pt idx="0">
                  <c:v>1.63303583415078</c:v>
                </c:pt>
                <c:pt idx="1">
                  <c:v>1.5704925280252802</c:v>
                </c:pt>
                <c:pt idx="2">
                  <c:v>1.8459952628340899</c:v>
                </c:pt>
                <c:pt idx="3">
                  <c:v>1.8615966911901398</c:v>
                </c:pt>
                <c:pt idx="4">
                  <c:v>1.9890636559830599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1-4C01-B984-7A896A1B4422}"/>
            </c:ext>
          </c:extLst>
        </c:ser>
        <c:ser>
          <c:idx val="2"/>
          <c:order val="2"/>
          <c:tx>
            <c:strRef>
              <c:f>'Figuren II.7 &amp; II.9'!$A$35</c:f>
              <c:strCache>
                <c:ptCount val="1"/>
                <c:pt idx="0">
                  <c:v>Bosbouw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II.9'!$B$35:$F$35</c:f>
              <c:numCache>
                <c:formatCode>0.0</c:formatCode>
                <c:ptCount val="5"/>
                <c:pt idx="0">
                  <c:v>0.119733384209046</c:v>
                </c:pt>
                <c:pt idx="1">
                  <c:v>0.13223042612826899</c:v>
                </c:pt>
                <c:pt idx="2">
                  <c:v>6.7744559198008106E-2</c:v>
                </c:pt>
                <c:pt idx="3">
                  <c:v>7.511765522353249E-2</c:v>
                </c:pt>
                <c:pt idx="4">
                  <c:v>4.5984921625414198E-2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1-4C01-B984-7A896A1B4422}"/>
            </c:ext>
          </c:extLst>
        </c:ser>
        <c:ser>
          <c:idx val="3"/>
          <c:order val="3"/>
          <c:tx>
            <c:strRef>
              <c:f>'Figuren II.7 &amp; II.9'!$A$36</c:f>
              <c:strCache>
                <c:ptCount val="1"/>
                <c:pt idx="0">
                  <c:v>Mijnbouw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II.9'!$B$36:$F$36</c:f>
              <c:numCache>
                <c:formatCode>0.0</c:formatCode>
                <c:ptCount val="5"/>
                <c:pt idx="0">
                  <c:v>6.0612565406868901</c:v>
                </c:pt>
                <c:pt idx="1">
                  <c:v>6.3778111050470603</c:v>
                </c:pt>
                <c:pt idx="2">
                  <c:v>5.6193295270035399</c:v>
                </c:pt>
                <c:pt idx="3">
                  <c:v>5.1152890022972697</c:v>
                </c:pt>
                <c:pt idx="4">
                  <c:v>4.2214523746240902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11-4C01-B984-7A896A1B4422}"/>
            </c:ext>
          </c:extLst>
        </c:ser>
        <c:ser>
          <c:idx val="4"/>
          <c:order val="4"/>
          <c:tx>
            <c:strRef>
              <c:f>'Figuren II.7 &amp; II.9'!$A$37</c:f>
              <c:strCache>
                <c:ptCount val="1"/>
                <c:pt idx="0">
                  <c:v>Industrie/Fabricage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II.9'!$B$37:$F$37</c:f>
              <c:numCache>
                <c:formatCode>0.0</c:formatCode>
                <c:ptCount val="5"/>
                <c:pt idx="0">
                  <c:v>8.7338413095809706</c:v>
                </c:pt>
                <c:pt idx="1">
                  <c:v>9.0250349868183104</c:v>
                </c:pt>
                <c:pt idx="2">
                  <c:v>9.5289664528252604</c:v>
                </c:pt>
                <c:pt idx="3">
                  <c:v>11.5485972573914</c:v>
                </c:pt>
                <c:pt idx="4">
                  <c:v>12.7904440213883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11-4C01-B984-7A896A1B4422}"/>
            </c:ext>
          </c:extLst>
        </c:ser>
        <c:ser>
          <c:idx val="5"/>
          <c:order val="5"/>
          <c:tx>
            <c:strRef>
              <c:f>'Figuren II.7 &amp; II.9'!$A$38</c:f>
              <c:strCache>
                <c:ptCount val="1"/>
                <c:pt idx="0">
                  <c:v>Constructie</c:v>
                </c:pt>
              </c:strCache>
            </c:strRef>
          </c:tx>
          <c:spPr>
            <a:solidFill>
              <a:srgbClr val="00AAA0"/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II.9'!$B$38:$F$38</c:f>
              <c:numCache>
                <c:formatCode>0.0</c:formatCode>
                <c:ptCount val="5"/>
                <c:pt idx="0">
                  <c:v>2.5697782650674101</c:v>
                </c:pt>
                <c:pt idx="1">
                  <c:v>1.5902265099575499</c:v>
                </c:pt>
                <c:pt idx="2">
                  <c:v>2.0868224009410401</c:v>
                </c:pt>
                <c:pt idx="3">
                  <c:v>2.7247424547053902</c:v>
                </c:pt>
                <c:pt idx="4">
                  <c:v>3.20395085671761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11-4C01-B984-7A896A1B4422}"/>
            </c:ext>
          </c:extLst>
        </c:ser>
        <c:ser>
          <c:idx val="6"/>
          <c:order val="6"/>
          <c:tx>
            <c:strRef>
              <c:f>'Figuren II.7 &amp; II.9'!$A$39</c:f>
              <c:strCache>
                <c:ptCount val="1"/>
                <c:pt idx="0">
                  <c:v>Elektriciteit, Gas &amp; Water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II.9'!$B$39:$F$39</c:f>
              <c:numCache>
                <c:formatCode>0.0</c:formatCode>
                <c:ptCount val="5"/>
                <c:pt idx="0">
                  <c:v>0.445496953243117</c:v>
                </c:pt>
                <c:pt idx="1">
                  <c:v>0.48560287135878999</c:v>
                </c:pt>
                <c:pt idx="2">
                  <c:v>0.39467102736880494</c:v>
                </c:pt>
                <c:pt idx="3">
                  <c:v>0.35652496680728701</c:v>
                </c:pt>
                <c:pt idx="4">
                  <c:v>0.77306862204276894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11-4C01-B984-7A896A1B4422}"/>
            </c:ext>
          </c:extLst>
        </c:ser>
        <c:ser>
          <c:idx val="7"/>
          <c:order val="7"/>
          <c:tx>
            <c:strRef>
              <c:f>'Figuren II.7 &amp; II.9'!$A$40</c:f>
              <c:strCache>
                <c:ptCount val="1"/>
                <c:pt idx="0">
                  <c:v>Handel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II.9'!$B$40:$F$40</c:f>
              <c:numCache>
                <c:formatCode>0.0</c:formatCode>
                <c:ptCount val="5"/>
                <c:pt idx="0">
                  <c:v>20.370413008039201</c:v>
                </c:pt>
                <c:pt idx="1">
                  <c:v>18.8168110854721</c:v>
                </c:pt>
                <c:pt idx="2">
                  <c:v>20.328416373837399</c:v>
                </c:pt>
                <c:pt idx="3">
                  <c:v>17.733499697816697</c:v>
                </c:pt>
                <c:pt idx="4">
                  <c:v>16.054731377200099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11-4C01-B984-7A896A1B4422}"/>
            </c:ext>
          </c:extLst>
        </c:ser>
        <c:ser>
          <c:idx val="8"/>
          <c:order val="8"/>
          <c:tx>
            <c:strRef>
              <c:f>'Figuren II.7 &amp; II.9'!$A$41</c:f>
              <c:strCache>
                <c:ptCount val="1"/>
                <c:pt idx="0">
                  <c:v>Transport, Opslag &amp; Communicatie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II.9'!$B$41:$F$41</c:f>
              <c:numCache>
                <c:formatCode>0.0</c:formatCode>
                <c:ptCount val="5"/>
                <c:pt idx="0">
                  <c:v>2.32985782444901</c:v>
                </c:pt>
                <c:pt idx="1">
                  <c:v>2.3771349412489</c:v>
                </c:pt>
                <c:pt idx="2">
                  <c:v>2.55907598122988</c:v>
                </c:pt>
                <c:pt idx="3">
                  <c:v>2.37368528578296</c:v>
                </c:pt>
                <c:pt idx="4">
                  <c:v>2.1394144435336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11-4C01-B984-7A896A1B4422}"/>
            </c:ext>
          </c:extLst>
        </c:ser>
        <c:ser>
          <c:idx val="9"/>
          <c:order val="9"/>
          <c:tx>
            <c:strRef>
              <c:f>'Figuren II.7 &amp; II.9'!$A$42</c:f>
              <c:strCache>
                <c:ptCount val="1"/>
                <c:pt idx="0">
                  <c:v>Diensten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II.9'!$B$42:$F$42</c:f>
              <c:numCache>
                <c:formatCode>0.0</c:formatCode>
                <c:ptCount val="5"/>
                <c:pt idx="0">
                  <c:v>9.457651843557791</c:v>
                </c:pt>
                <c:pt idx="1">
                  <c:v>8.4105172021261492</c:v>
                </c:pt>
                <c:pt idx="2">
                  <c:v>6.7493890138544401</c:v>
                </c:pt>
                <c:pt idx="3">
                  <c:v>12.278316419010201</c:v>
                </c:pt>
                <c:pt idx="4">
                  <c:v>13.552143872890399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11-4C01-B984-7A896A1B4422}"/>
            </c:ext>
          </c:extLst>
        </c:ser>
        <c:ser>
          <c:idx val="10"/>
          <c:order val="10"/>
          <c:tx>
            <c:strRef>
              <c:f>'Figuren II.7 &amp; II.9'!$A$43</c:f>
              <c:strCache>
                <c:ptCount val="1"/>
                <c:pt idx="0">
                  <c:v>Overige diensten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II.9'!$B$43:$F$43</c:f>
              <c:numCache>
                <c:formatCode>0.0</c:formatCode>
                <c:ptCount val="5"/>
                <c:pt idx="0">
                  <c:v>46.653489855940201</c:v>
                </c:pt>
                <c:pt idx="1">
                  <c:v>49.432605255627401</c:v>
                </c:pt>
                <c:pt idx="2">
                  <c:v>49.0456348419291</c:v>
                </c:pt>
                <c:pt idx="3">
                  <c:v>43.314211223093601</c:v>
                </c:pt>
                <c:pt idx="4">
                  <c:v>43.337751511082601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1-4C01-B984-7A896A1B4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76528"/>
        <c:axId val="55978928"/>
      </c:barChart>
      <c:lineChart>
        <c:grouping val="standard"/>
        <c:varyColors val="0"/>
        <c:ser>
          <c:idx val="11"/>
          <c:order val="11"/>
          <c:tx>
            <c:strRef>
              <c:f>'Figuren II.7 &amp; II.9'!$A$44</c:f>
              <c:strCache>
                <c:ptCount val="1"/>
                <c:pt idx="0">
                  <c:v>Kredietgroei (%)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II.7 &amp; II.9'!$B$32:$F$32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II.9'!$B$44:$F$44</c:f>
              <c:numCache>
                <c:formatCode>0.0</c:formatCode>
                <c:ptCount val="5"/>
                <c:pt idx="0">
                  <c:v>33.762240959005204</c:v>
                </c:pt>
                <c:pt idx="1">
                  <c:v>22.182188169918</c:v>
                </c:pt>
                <c:pt idx="2">
                  <c:v>55.903511993241096</c:v>
                </c:pt>
                <c:pt idx="3">
                  <c:v>17.573118832471497</c:v>
                </c:pt>
                <c:pt idx="4">
                  <c:v>10.134642126919299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A8-445A-BFAE-145772A6E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1212704"/>
        <c:axId val="1931212224"/>
      </c:lineChart>
      <c:catAx>
        <c:axId val="5597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78928"/>
        <c:crosses val="autoZero"/>
        <c:auto val="1"/>
        <c:lblAlgn val="ctr"/>
        <c:lblOffset val="100"/>
        <c:noMultiLvlLbl val="0"/>
      </c:catAx>
      <c:valAx>
        <c:axId val="5597892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76528"/>
        <c:crosses val="autoZero"/>
        <c:crossBetween val="between"/>
      </c:valAx>
      <c:valAx>
        <c:axId val="1931212224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1212704"/>
        <c:crosses val="max"/>
        <c:crossBetween val="between"/>
      </c:valAx>
      <c:catAx>
        <c:axId val="193121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121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595494696452454E-2"/>
          <c:y val="0.8371330168285025"/>
          <c:w val="0.94426329928087849"/>
          <c:h val="0.14383177118829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'Figuren II.7 &amp; II.9'!$N$33</c:f>
              <c:strCache>
                <c:ptCount val="1"/>
                <c:pt idx="0">
                  <c:v>Verbouwing/renovatie woningen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II.9'!$O$33:$S$33</c:f>
              <c:numCache>
                <c:formatCode>_(* #,##0.0_);_(* \(#,##0.0\);_(* "-"??_);_(@_)</c:formatCode>
                <c:ptCount val="5"/>
                <c:pt idx="0">
                  <c:v>37.918344772178507</c:v>
                </c:pt>
                <c:pt idx="1">
                  <c:v>36.881266087895455</c:v>
                </c:pt>
                <c:pt idx="2">
                  <c:v>64.204757769142617</c:v>
                </c:pt>
                <c:pt idx="3">
                  <c:v>42.728706785811774</c:v>
                </c:pt>
                <c:pt idx="4">
                  <c:v>35.054958167537571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4-4D44-9216-B125D4D1C7E7}"/>
            </c:ext>
          </c:extLst>
        </c:ser>
        <c:ser>
          <c:idx val="4"/>
          <c:order val="1"/>
          <c:tx>
            <c:strRef>
              <c:f>'Figuren II.7 &amp; II.9'!$N$34</c:f>
              <c:strCache>
                <c:ptCount val="1"/>
                <c:pt idx="0">
                  <c:v>Aanschaf/reparatie vervoermiddel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II.9'!$O$34:$S$34</c:f>
              <c:numCache>
                <c:formatCode>_(* #,##0.0_);_(* \(#,##0.0\);_(* "-"??_);_(@_)</c:formatCode>
                <c:ptCount val="5"/>
                <c:pt idx="0">
                  <c:v>12.509483964625797</c:v>
                </c:pt>
                <c:pt idx="1">
                  <c:v>17.857376703742549</c:v>
                </c:pt>
                <c:pt idx="2">
                  <c:v>5.4107905501361886</c:v>
                </c:pt>
                <c:pt idx="3">
                  <c:v>14.458222393810386</c:v>
                </c:pt>
                <c:pt idx="4">
                  <c:v>16.16806435936298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4-4D44-9216-B125D4D1C7E7}"/>
            </c:ext>
          </c:extLst>
        </c:ser>
        <c:ser>
          <c:idx val="5"/>
          <c:order val="2"/>
          <c:tx>
            <c:strRef>
              <c:f>'Figuren II.7 &amp; II.9'!$N$35</c:f>
              <c:strCache>
                <c:ptCount val="1"/>
                <c:pt idx="0">
                  <c:v>Aanschaf huisraad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II.9'!$O$35:$S$35</c:f>
              <c:numCache>
                <c:formatCode>_(* #,##0.0_);_(* \(#,##0.0\);_(* "-"??_);_(@_)</c:formatCode>
                <c:ptCount val="5"/>
                <c:pt idx="0">
                  <c:v>19.517325749284627</c:v>
                </c:pt>
                <c:pt idx="1">
                  <c:v>14.580477551841559</c:v>
                </c:pt>
                <c:pt idx="2">
                  <c:v>14.665329639449244</c:v>
                </c:pt>
                <c:pt idx="3">
                  <c:v>27.68254627000562</c:v>
                </c:pt>
                <c:pt idx="4">
                  <c:v>31.719750890953563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E4-4D44-9216-B125D4D1C7E7}"/>
            </c:ext>
          </c:extLst>
        </c:ser>
        <c:ser>
          <c:idx val="6"/>
          <c:order val="3"/>
          <c:tx>
            <c:strRef>
              <c:f>'Figuren II.7 &amp; II.9'!$N$36</c:f>
              <c:strCache>
                <c:ptCount val="1"/>
                <c:pt idx="0">
                  <c:v>Voorziening in levensonderhoud 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II.9'!$O$36:$S$36</c:f>
              <c:numCache>
                <c:formatCode>_(* #,##0.0_);_(* \(#,##0.0\);_(* "-"??_);_(@_)</c:formatCode>
                <c:ptCount val="5"/>
                <c:pt idx="0">
                  <c:v>5.0704874582260979</c:v>
                </c:pt>
                <c:pt idx="1">
                  <c:v>2.0196044205701882</c:v>
                </c:pt>
                <c:pt idx="2">
                  <c:v>3.7907645367571337</c:v>
                </c:pt>
                <c:pt idx="3">
                  <c:v>0</c:v>
                </c:pt>
                <c:pt idx="4">
                  <c:v>0.60204559183230189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E4-4D44-9216-B125D4D1C7E7}"/>
            </c:ext>
          </c:extLst>
        </c:ser>
        <c:ser>
          <c:idx val="7"/>
          <c:order val="4"/>
          <c:tx>
            <c:strRef>
              <c:f>'Figuren II.7 &amp; II.9'!$N$37</c:f>
              <c:strCache>
                <c:ptCount val="1"/>
                <c:pt idx="0">
                  <c:v>Medische kosten/begrafeniskosten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II.9'!$O$37:$S$37</c:f>
              <c:numCache>
                <c:formatCode>_(* #,##0.0_);_(* \(#,##0.0\);_(* "-"??_);_(@_)</c:formatCode>
                <c:ptCount val="5"/>
                <c:pt idx="0">
                  <c:v>4.5568893550770211</c:v>
                </c:pt>
                <c:pt idx="1">
                  <c:v>4.1193272453088268</c:v>
                </c:pt>
                <c:pt idx="2">
                  <c:v>5.7455531108790359</c:v>
                </c:pt>
                <c:pt idx="3">
                  <c:v>1.0262562747527302</c:v>
                </c:pt>
                <c:pt idx="4">
                  <c:v>0.3857494391196874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E4-4D44-9216-B125D4D1C7E7}"/>
            </c:ext>
          </c:extLst>
        </c:ser>
        <c:ser>
          <c:idx val="10"/>
          <c:order val="5"/>
          <c:tx>
            <c:strRef>
              <c:f>'Figuren II.7 &amp; II.9'!$N$38</c:f>
              <c:strCache>
                <c:ptCount val="1"/>
                <c:pt idx="0">
                  <c:v>Aankoop studie/schoolbenodigdheden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II.9'!$O$38:$S$38</c:f>
              <c:numCache>
                <c:formatCode>_(* #,##0.0_);_(* \(#,##0.0\);_(* "-"??_);_(@_)</c:formatCode>
                <c:ptCount val="5"/>
                <c:pt idx="0">
                  <c:v>1.5168811246584954</c:v>
                </c:pt>
                <c:pt idx="1">
                  <c:v>0.84632117079348568</c:v>
                </c:pt>
                <c:pt idx="2">
                  <c:v>0</c:v>
                </c:pt>
                <c:pt idx="3">
                  <c:v>3.4146269160647864</c:v>
                </c:pt>
                <c:pt idx="4">
                  <c:v>2.0256369616558061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E4-4D44-9216-B125D4D1C7E7}"/>
            </c:ext>
          </c:extLst>
        </c:ser>
        <c:ser>
          <c:idx val="11"/>
          <c:order val="6"/>
          <c:tx>
            <c:strRef>
              <c:f>'Figuren II.7 &amp; II.9'!$N$39</c:f>
              <c:strCache>
                <c:ptCount val="1"/>
                <c:pt idx="0">
                  <c:v>Uitgaven voor vakantie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II.9'!$O$39:$S$39</c:f>
              <c:numCache>
                <c:formatCode>_(* #,##0.0_);_(* \(#,##0.0\);_(* "-"??_);_(@_)</c:formatCode>
                <c:ptCount val="5"/>
                <c:pt idx="0">
                  <c:v>0</c:v>
                </c:pt>
                <c:pt idx="1">
                  <c:v>0.39494987970362672</c:v>
                </c:pt>
                <c:pt idx="2">
                  <c:v>0.12282655106392237</c:v>
                </c:pt>
                <c:pt idx="3">
                  <c:v>1.7313849219202915</c:v>
                </c:pt>
                <c:pt idx="4">
                  <c:v>1.7402511400528855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E4-4D44-9216-B125D4D1C7E7}"/>
            </c:ext>
          </c:extLst>
        </c:ser>
        <c:ser>
          <c:idx val="14"/>
          <c:order val="7"/>
          <c:tx>
            <c:strRef>
              <c:f>'Figuren II.7 &amp; II.9'!$N$40</c:f>
              <c:strCache>
                <c:ptCount val="1"/>
                <c:pt idx="0">
                  <c:v>Overige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II.9'!$O$40:$S$40</c:f>
              <c:numCache>
                <c:formatCode>_(* #,##0.0_);_(* \(#,##0.0\);_(* "-"??_);_(@_)</c:formatCode>
                <c:ptCount val="5"/>
                <c:pt idx="0">
                  <c:v>16.5066409868604</c:v>
                </c:pt>
                <c:pt idx="1">
                  <c:v>19.830109644074128</c:v>
                </c:pt>
                <c:pt idx="2">
                  <c:v>6.0599778425718611</c:v>
                </c:pt>
                <c:pt idx="3">
                  <c:v>8.9582564376343896</c:v>
                </c:pt>
                <c:pt idx="4">
                  <c:v>10.227154322947882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E4-4D44-9216-B125D4D1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712352"/>
        <c:axId val="1148713792"/>
      </c:barChart>
      <c:lineChart>
        <c:grouping val="standard"/>
        <c:varyColors val="0"/>
        <c:ser>
          <c:idx val="0"/>
          <c:order val="8"/>
          <c:tx>
            <c:strRef>
              <c:f>'Figuren II.7 &amp; II.9'!$N$42</c:f>
              <c:strCache>
                <c:ptCount val="1"/>
                <c:pt idx="0">
                  <c:v>Kredietgroei (%)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II.7 &amp; II.9'!$O$32:$S$32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II.7 &amp; II.9'!$O$42:$S$42</c:f>
              <c:numCache>
                <c:formatCode>0.0</c:formatCode>
                <c:ptCount val="5"/>
                <c:pt idx="0">
                  <c:v>3.03602897131577</c:v>
                </c:pt>
                <c:pt idx="1">
                  <c:v>-1.3150688862798399</c:v>
                </c:pt>
                <c:pt idx="2">
                  <c:v>23.778154557947101</c:v>
                </c:pt>
                <c:pt idx="3">
                  <c:v>6.5045658729221394</c:v>
                </c:pt>
                <c:pt idx="4">
                  <c:v>9.6751073879657898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08-477A-A95B-6C2EBB052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87808"/>
        <c:axId val="701386848"/>
      </c:lineChart>
      <c:catAx>
        <c:axId val="114871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713792"/>
        <c:crosses val="autoZero"/>
        <c:auto val="1"/>
        <c:lblAlgn val="ctr"/>
        <c:lblOffset val="100"/>
        <c:noMultiLvlLbl val="0"/>
      </c:catAx>
      <c:valAx>
        <c:axId val="1148713792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712352"/>
        <c:crosses val="autoZero"/>
        <c:crossBetween val="between"/>
      </c:valAx>
      <c:valAx>
        <c:axId val="70138684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1387808"/>
        <c:crosses val="max"/>
        <c:crossBetween val="between"/>
      </c:valAx>
      <c:catAx>
        <c:axId val="701387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138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2272782822854E-2"/>
          <c:y val="0.87967954922977831"/>
          <c:w val="0.94700363405039667"/>
          <c:h val="0.12032044458039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II.11'!$A$26</c:f>
              <c:strCache>
                <c:ptCount val="1"/>
                <c:pt idx="0">
                  <c:v>Totale NPL's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II.11'!$B$25:$F$25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II.11'!$B$26:$F$26</c:f>
              <c:numCache>
                <c:formatCode>_(* #,##0.0_);_(* \(#,##0.0\);_(* "-"??_);_(@_)</c:formatCode>
                <c:ptCount val="5"/>
                <c:pt idx="0">
                  <c:v>1807.36521800438</c:v>
                </c:pt>
                <c:pt idx="1">
                  <c:v>1924.1498160829301</c:v>
                </c:pt>
                <c:pt idx="2">
                  <c:v>2910.0456406862395</c:v>
                </c:pt>
                <c:pt idx="3">
                  <c:v>3590.2530055454954</c:v>
                </c:pt>
                <c:pt idx="4">
                  <c:v>1613.5158406130595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9-4616-9257-9A86103B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9258879"/>
        <c:axId val="2109255039"/>
      </c:barChart>
      <c:lineChart>
        <c:grouping val="standard"/>
        <c:varyColors val="0"/>
        <c:ser>
          <c:idx val="1"/>
          <c:order val="1"/>
          <c:tx>
            <c:strRef>
              <c:f>'Figuur II.11'!$A$27</c:f>
              <c:strCache>
                <c:ptCount val="1"/>
                <c:pt idx="0">
                  <c:v>NPL- ratio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II.11'!$B$25:$F$25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II.11'!$B$27:$F$27</c:f>
              <c:numCache>
                <c:formatCode>_(* #,##0.0_);_(* \(#,##0.0\);_(* "-"??_);_(@_)</c:formatCode>
                <c:ptCount val="5"/>
                <c:pt idx="0">
                  <c:v>14.638509077432099</c:v>
                </c:pt>
                <c:pt idx="1">
                  <c:v>12.755042828897201</c:v>
                </c:pt>
                <c:pt idx="2">
                  <c:v>12.3733397929209</c:v>
                </c:pt>
                <c:pt idx="3">
                  <c:v>12.983869888736699</c:v>
                </c:pt>
                <c:pt idx="4">
                  <c:v>5.29820049437114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369-4616-9257-9A86103B5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291999"/>
        <c:axId val="2109274719"/>
      </c:lineChart>
      <c:catAx>
        <c:axId val="2109258879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9255039"/>
        <c:crosses val="autoZero"/>
        <c:auto val="0"/>
        <c:lblAlgn val="ctr"/>
        <c:lblOffset val="100"/>
        <c:noMultiLvlLbl val="0"/>
      </c:catAx>
      <c:valAx>
        <c:axId val="2109255039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 x</a:t>
                </a:r>
                <a:r>
                  <a:rPr lang="en-US" sz="900" baseline="0"/>
                  <a:t> </a:t>
                </a:r>
                <a:r>
                  <a:rPr lang="en-US" sz="900"/>
                  <a:t>SRD miljoen</a:t>
                </a:r>
              </a:p>
            </c:rich>
          </c:tx>
          <c:layout>
            <c:manualLayout>
              <c:xMode val="edge"/>
              <c:yMode val="edge"/>
              <c:x val="1.0868088574921886E-2"/>
              <c:y val="0.27710587728326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9258879"/>
        <c:crosses val="autoZero"/>
        <c:crossBetween val="between"/>
      </c:valAx>
      <c:valAx>
        <c:axId val="2109274719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09291999"/>
        <c:crosses val="max"/>
        <c:crossBetween val="between"/>
      </c:valAx>
      <c:dateAx>
        <c:axId val="2109291999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2109274719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II.12'!$A$27</c:f>
              <c:strCache>
                <c:ptCount val="1"/>
                <c:pt idx="0">
                  <c:v>Nodige voorzieningen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cat>
            <c:numRef>
              <c:f>'Figuur II.12'!$B$26:$F$26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II.12'!$B$27:$F$27</c:f>
              <c:numCache>
                <c:formatCode>_(* #,##0.0_);_(* \(#,##0.0\);_(* "-"??_);_(@_)</c:formatCode>
                <c:ptCount val="5"/>
                <c:pt idx="0">
                  <c:v>0.76800516901968896</c:v>
                </c:pt>
                <c:pt idx="1">
                  <c:v>1.24978256123825</c:v>
                </c:pt>
                <c:pt idx="2">
                  <c:v>1.0260354940748599</c:v>
                </c:pt>
                <c:pt idx="3">
                  <c:v>1.15180640185095</c:v>
                </c:pt>
                <c:pt idx="4">
                  <c:v>0.81042616077157603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B-42CD-8F97-C743F596B2DD}"/>
            </c:ext>
          </c:extLst>
        </c:ser>
        <c:ser>
          <c:idx val="1"/>
          <c:order val="1"/>
          <c:tx>
            <c:strRef>
              <c:f>'Figuur II.12'!$A$28</c:f>
              <c:strCache>
                <c:ptCount val="1"/>
                <c:pt idx="0">
                  <c:v>Aangehouden voorzieningen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'Figuur II.12'!$B$26:$F$26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II.12'!$B$28:$F$28</c:f>
              <c:numCache>
                <c:formatCode>_(* #,##0.0_);_(* \(#,##0.0\);_(* "-"??_);_(@_)</c:formatCode>
                <c:ptCount val="5"/>
                <c:pt idx="0">
                  <c:v>0.82915283530296402</c:v>
                </c:pt>
                <c:pt idx="1">
                  <c:v>0.74023034487421202</c:v>
                </c:pt>
                <c:pt idx="2">
                  <c:v>1.1614067729199</c:v>
                </c:pt>
                <c:pt idx="3">
                  <c:v>1.35101613333882</c:v>
                </c:pt>
                <c:pt idx="4">
                  <c:v>0.86581851085220407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B-42CD-8F97-C743F596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0399632"/>
        <c:axId val="520403952"/>
      </c:barChart>
      <c:lineChart>
        <c:grouping val="standard"/>
        <c:varyColors val="0"/>
        <c:ser>
          <c:idx val="2"/>
          <c:order val="2"/>
          <c:tx>
            <c:strRef>
              <c:f>'Figuur II.12'!$A$29</c:f>
              <c:strCache>
                <c:ptCount val="1"/>
                <c:pt idx="0">
                  <c:v>Voorzieningen tot NPL-ratio (%)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II.12'!$B$26:$F$26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II.12'!$B$29:$F$29</c:f>
              <c:numCache>
                <c:formatCode>0.0</c:formatCode>
                <c:ptCount val="5"/>
                <c:pt idx="0">
                  <c:v>46.025110310657105</c:v>
                </c:pt>
                <c:pt idx="1">
                  <c:v>38.470515065252499</c:v>
                </c:pt>
                <c:pt idx="2">
                  <c:v>39.91025971146</c:v>
                </c:pt>
                <c:pt idx="3">
                  <c:v>37.630109389283902</c:v>
                </c:pt>
                <c:pt idx="4">
                  <c:v>53.660366329173101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0-46C9-BB1D-84CADEC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49791"/>
        <c:axId val="495752671"/>
      </c:lineChart>
      <c:catAx>
        <c:axId val="520399632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403952"/>
        <c:crosses val="autoZero"/>
        <c:auto val="0"/>
        <c:lblAlgn val="ctr"/>
        <c:lblOffset val="100"/>
        <c:noMultiLvlLbl val="0"/>
      </c:catAx>
      <c:valAx>
        <c:axId val="520403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x SRD miljoen</a:t>
                </a:r>
              </a:p>
            </c:rich>
          </c:tx>
          <c:layout>
            <c:manualLayout>
              <c:xMode val="edge"/>
              <c:yMode val="edge"/>
              <c:x val="1.0710714973959047E-2"/>
              <c:y val="0.34014219758997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399632"/>
        <c:crosses val="autoZero"/>
        <c:crossBetween val="between"/>
      </c:valAx>
      <c:valAx>
        <c:axId val="495752671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5749791"/>
        <c:crosses val="max"/>
        <c:crossBetween val="between"/>
      </c:valAx>
      <c:dateAx>
        <c:axId val="495749791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495752671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53157034615957"/>
          <c:y val="3.4667507091080997E-2"/>
          <c:w val="0.75416398421895381"/>
          <c:h val="0.7539411024614675"/>
        </c:manualLayout>
      </c:layout>
      <c:barChart>
        <c:barDir val="col"/>
        <c:grouping val="clustered"/>
        <c:varyColors val="0"/>
        <c:ser>
          <c:idx val="22"/>
          <c:order val="0"/>
          <c:tx>
            <c:strRef>
              <c:f>'Figuur II.13'!$A$27</c:f>
              <c:strCache>
                <c:ptCount val="1"/>
                <c:pt idx="0">
                  <c:v>Kredieten naar bedrijven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II.13'!$B$26:$K$26</c:f>
              <c:numCache>
                <c:formatCode>[$-413]mmm\-yy;@</c:formatCode>
                <c:ptCount val="10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</c:numCache>
            </c:numRef>
          </c:cat>
          <c:val>
            <c:numRef>
              <c:f>'Figuur II.13'!$B$27:$K$27</c:f>
              <c:numCache>
                <c:formatCode>_(* #,##0.0_);_(* \(#,##0.0\);_(* "-"??_);_(@_)</c:formatCode>
                <c:ptCount val="10"/>
                <c:pt idx="0">
                  <c:v>4316.0763987186001</c:v>
                </c:pt>
                <c:pt idx="1">
                  <c:v>6029.3026364987199</c:v>
                </c:pt>
                <c:pt idx="2">
                  <c:v>6078.6656548988849</c:v>
                </c:pt>
                <c:pt idx="3">
                  <c:v>5868.5982843195698</c:v>
                </c:pt>
                <c:pt idx="4">
                  <c:v>5729.7720652503558</c:v>
                </c:pt>
                <c:pt idx="5">
                  <c:v>8212.1170007511555</c:v>
                </c:pt>
                <c:pt idx="6">
                  <c:v>9678.6945974277241</c:v>
                </c:pt>
                <c:pt idx="7">
                  <c:v>16011.562986449997</c:v>
                </c:pt>
                <c:pt idx="8">
                  <c:v>18610.216641839997</c:v>
                </c:pt>
                <c:pt idx="9">
                  <c:v>19990.997082090002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3C8-417D-9F44-872AB9649FA4}"/>
            </c:ext>
          </c:extLst>
        </c:ser>
        <c:ser>
          <c:idx val="27"/>
          <c:order val="1"/>
          <c:tx>
            <c:strRef>
              <c:f>'Figuur II.13'!$A$28</c:f>
              <c:strCache>
                <c:ptCount val="1"/>
                <c:pt idx="0">
                  <c:v>Kredieten naar gezinnen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II.13'!$B$26:$K$26</c:f>
              <c:numCache>
                <c:formatCode>[$-413]mmm\-yy;@</c:formatCode>
                <c:ptCount val="10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</c:numCache>
            </c:numRef>
          </c:cat>
          <c:val>
            <c:numRef>
              <c:f>'Figuur II.13'!$B$28:$K$28</c:f>
              <c:numCache>
                <c:formatCode>_(* #,##0.0_);_(* \(#,##0.0\);_(* "-"??_);_(@_)</c:formatCode>
                <c:ptCount val="10"/>
                <c:pt idx="0">
                  <c:v>1959.4193913060799</c:v>
                </c:pt>
                <c:pt idx="1">
                  <c:v>2066.9696809197003</c:v>
                </c:pt>
                <c:pt idx="2">
                  <c:v>2085.4930065318658</c:v>
                </c:pt>
                <c:pt idx="3">
                  <c:v>2238.9792594553819</c:v>
                </c:pt>
                <c:pt idx="4">
                  <c:v>2488.9625388533541</c:v>
                </c:pt>
                <c:pt idx="5">
                  <c:v>2575.2752374201436</c:v>
                </c:pt>
                <c:pt idx="6">
                  <c:v>3126.4356492252946</c:v>
                </c:pt>
                <c:pt idx="7">
                  <c:v>4580.3776901342599</c:v>
                </c:pt>
                <c:pt idx="8">
                  <c:v>6122.2069289256269</c:v>
                </c:pt>
                <c:pt idx="9">
                  <c:v>7936.3001794111351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23C8-417D-9F44-872AB964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345343"/>
        <c:axId val="296357343"/>
      </c:barChart>
      <c:lineChart>
        <c:grouping val="standard"/>
        <c:varyColors val="0"/>
        <c:ser>
          <c:idx val="0"/>
          <c:order val="2"/>
          <c:tx>
            <c:strRef>
              <c:f>'Figuur II.13'!$A$30</c:f>
              <c:strCache>
                <c:ptCount val="1"/>
                <c:pt idx="0">
                  <c:v>Schuld bedrijven t.o.v. bbp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II.13'!$B$26:$K$26</c:f>
              <c:numCache>
                <c:formatCode>[$-413]mmm\-yy;@</c:formatCode>
                <c:ptCount val="10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</c:numCache>
            </c:numRef>
          </c:cat>
          <c:val>
            <c:numRef>
              <c:f>'Figuur II.13'!$B$30:$K$30</c:f>
              <c:numCache>
                <c:formatCode>0.0</c:formatCode>
                <c:ptCount val="10"/>
                <c:pt idx="0">
                  <c:v>24.642668497507263</c:v>
                </c:pt>
                <c:pt idx="1">
                  <c:v>29.179233271245142</c:v>
                </c:pt>
                <c:pt idx="2">
                  <c:v>22.602918301364692</c:v>
                </c:pt>
                <c:pt idx="3">
                  <c:v>19.678967375073835</c:v>
                </c:pt>
                <c:pt idx="4">
                  <c:v>18.056567916369605</c:v>
                </c:pt>
                <c:pt idx="5">
                  <c:v>21.209270717920113</c:v>
                </c:pt>
                <c:pt idx="6">
                  <c:v>15.808122112111663</c:v>
                </c:pt>
                <c:pt idx="7">
                  <c:v>17.090414728345444</c:v>
                </c:pt>
                <c:pt idx="8">
                  <c:v>14.646101723996097</c:v>
                </c:pt>
                <c:pt idx="9">
                  <c:v>12.837750038566126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0C0-9150-F2D8A5B51305}"/>
            </c:ext>
          </c:extLst>
        </c:ser>
        <c:ser>
          <c:idx val="1"/>
          <c:order val="3"/>
          <c:tx>
            <c:strRef>
              <c:f>'Figuur II.13'!$A$31</c:f>
              <c:strCache>
                <c:ptCount val="1"/>
                <c:pt idx="0">
                  <c:v>Schuld gezinnen t.o.v. bbp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II.13'!$B$26:$K$26</c:f>
              <c:numCache>
                <c:formatCode>[$-413]mmm\-yy;@</c:formatCode>
                <c:ptCount val="10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</c:numCache>
            </c:numRef>
          </c:cat>
          <c:val>
            <c:numRef>
              <c:f>'Figuur II.13'!$B$31:$K$31</c:f>
              <c:numCache>
                <c:formatCode>0.0</c:formatCode>
                <c:ptCount val="10"/>
                <c:pt idx="0">
                  <c:v>11.187318769862047</c:v>
                </c:pt>
                <c:pt idx="1">
                  <c:v>10.003244839468072</c:v>
                </c:pt>
                <c:pt idx="2">
                  <c:v>7.754699916209046</c:v>
                </c:pt>
                <c:pt idx="3">
                  <c:v>7.507891606419272</c:v>
                </c:pt>
                <c:pt idx="4">
                  <c:v>7.8436141285040142</c:v>
                </c:pt>
                <c:pt idx="5">
                  <c:v>6.6511119701051262</c:v>
                </c:pt>
                <c:pt idx="6">
                  <c:v>5.1063783469051263</c:v>
                </c:pt>
                <c:pt idx="7">
                  <c:v>4.8890014299729154</c:v>
                </c:pt>
                <c:pt idx="8">
                  <c:v>4.8181312008377093</c:v>
                </c:pt>
                <c:pt idx="9">
                  <c:v>5.0965060680032845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0C0-9150-F2D8A5B5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389983"/>
        <c:axId val="296374623"/>
      </c:lineChart>
      <c:catAx>
        <c:axId val="296345343"/>
        <c:scaling>
          <c:orientation val="minMax"/>
          <c:max val="10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7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6357343"/>
        <c:crosses val="autoZero"/>
        <c:auto val="0"/>
        <c:lblAlgn val="ctr"/>
        <c:lblOffset val="100"/>
        <c:noMultiLvlLbl val="0"/>
      </c:catAx>
      <c:valAx>
        <c:axId val="2963573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layout>
            <c:manualLayout>
              <c:xMode val="edge"/>
              <c:yMode val="edge"/>
              <c:x val="2.4865202034930818E-2"/>
              <c:y val="0.30633414113021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6345343"/>
        <c:crosses val="autoZero"/>
        <c:crossBetween val="between"/>
      </c:valAx>
      <c:valAx>
        <c:axId val="296374623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96389983"/>
        <c:crosses val="max"/>
        <c:crossBetween val="between"/>
      </c:valAx>
      <c:dateAx>
        <c:axId val="296389983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296374623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078492108460617E-2"/>
          <c:y val="0.86162534783798983"/>
          <c:w val="0.87508087077058294"/>
          <c:h val="0.126472094214029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'Figuren II.14 &amp; II.15'!$A$26</c:f>
              <c:strCache>
                <c:ptCount val="1"/>
                <c:pt idx="0">
                  <c:v>Vorderingen op 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II.15'!$B$26:$F$26</c:f>
              <c:numCache>
                <c:formatCode>_(* #,##0.0_);_(* \(#,##0.0\);_(* "-"??_);_(@_)</c:formatCode>
                <c:ptCount val="5"/>
                <c:pt idx="0">
                  <c:v>6186297.7803303301</c:v>
                </c:pt>
                <c:pt idx="1">
                  <c:v>9393455.9484832399</c:v>
                </c:pt>
                <c:pt idx="2">
                  <c:v>12856751.502302006</c:v>
                </c:pt>
                <c:pt idx="3">
                  <c:v>19712634.178075816</c:v>
                </c:pt>
                <c:pt idx="4">
                  <c:v>18830092.723733887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5-4C0E-896C-A3B6573C023A}"/>
            </c:ext>
          </c:extLst>
        </c:ser>
        <c:ser>
          <c:idx val="2"/>
          <c:order val="1"/>
          <c:tx>
            <c:strRef>
              <c:f>'Figuren II.14 &amp; II.15'!$A$27</c:f>
              <c:strCache>
                <c:ptCount val="1"/>
                <c:pt idx="0">
                  <c:v>Schatkistpapier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II.15'!$B$27:$F$27</c:f>
              <c:numCache>
                <c:formatCode>_(* #,##0.0_);_(* \(#,##0.0\);_(* "-"??_);_(@_)</c:formatCode>
                <c:ptCount val="5"/>
                <c:pt idx="0">
                  <c:v>2580835.8722499004</c:v>
                </c:pt>
                <c:pt idx="1">
                  <c:v>2716701.41768</c:v>
                </c:pt>
                <c:pt idx="2">
                  <c:v>5664362.338993201</c:v>
                </c:pt>
                <c:pt idx="3">
                  <c:v>11695339.09881529</c:v>
                </c:pt>
                <c:pt idx="4">
                  <c:v>13760861.443295509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75-4C0E-896C-A3B6573C023A}"/>
            </c:ext>
          </c:extLst>
        </c:ser>
        <c:ser>
          <c:idx val="3"/>
          <c:order val="2"/>
          <c:tx>
            <c:strRef>
              <c:f>'Figuren II.14 &amp; II.15'!$A$28</c:f>
              <c:strCache>
                <c:ptCount val="1"/>
                <c:pt idx="0">
                  <c:v>Effecten, andere dan aandelen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II.15'!$B$28:$F$28</c:f>
              <c:numCache>
                <c:formatCode>_(* #,##0.0_);_(* \(#,##0.0\);_(* "-"??_);_(@_)</c:formatCode>
                <c:ptCount val="5"/>
                <c:pt idx="0">
                  <c:v>1759332.251912208</c:v>
                </c:pt>
                <c:pt idx="1">
                  <c:v>2919410.9389424138</c:v>
                </c:pt>
                <c:pt idx="2">
                  <c:v>5327170.1090868246</c:v>
                </c:pt>
                <c:pt idx="3">
                  <c:v>4127862.5341073447</c:v>
                </c:pt>
                <c:pt idx="4">
                  <c:v>5252561.2256973404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75-4C0E-896C-A3B6573C023A}"/>
            </c:ext>
          </c:extLst>
        </c:ser>
        <c:ser>
          <c:idx val="4"/>
          <c:order val="3"/>
          <c:tx>
            <c:strRef>
              <c:f>'Figuren II.14 &amp; II.15'!$A$29</c:f>
              <c:strCache>
                <c:ptCount val="1"/>
                <c:pt idx="0">
                  <c:v>Aandelen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II.15'!$B$29:$F$29</c:f>
              <c:numCache>
                <c:formatCode>_(* #,##0.0_);_(* \(#,##0.0\);_(* "-"??_);_(@_)</c:formatCode>
                <c:ptCount val="5"/>
                <c:pt idx="0">
                  <c:v>61298</c:v>
                </c:pt>
                <c:pt idx="1">
                  <c:v>61298</c:v>
                </c:pt>
                <c:pt idx="2">
                  <c:v>61298</c:v>
                </c:pt>
                <c:pt idx="3">
                  <c:v>60983</c:v>
                </c:pt>
                <c:pt idx="4">
                  <c:v>60983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5-4C0E-896C-A3B6573C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255439"/>
        <c:axId val="651265039"/>
      </c:barChart>
      <c:catAx>
        <c:axId val="65125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265039"/>
        <c:crosses val="autoZero"/>
        <c:auto val="1"/>
        <c:lblAlgn val="ctr"/>
        <c:lblOffset val="100"/>
        <c:noMultiLvlLbl val="0"/>
      </c:catAx>
      <c:valAx>
        <c:axId val="651265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 SRD miljoen</a:t>
                </a:r>
              </a:p>
            </c:rich>
          </c:tx>
          <c:layout>
            <c:manualLayout>
              <c:xMode val="edge"/>
              <c:yMode val="edge"/>
              <c:x val="1.0327036213610875E-2"/>
              <c:y val="0.25915239444666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25543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287792231774791E-2"/>
          <c:y val="0.83394973389887006"/>
          <c:w val="0.93289882458571538"/>
          <c:h val="0.138678632596526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'Figuren II.14 &amp; II.15'!$I$26</c:f>
              <c:strCache>
                <c:ptCount val="1"/>
                <c:pt idx="0">
                  <c:v>Aandelen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II.15'!$J$25:$N$25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II.15'!$J$26:$N$26</c:f>
              <c:numCache>
                <c:formatCode>_(* #,##0.0_);_(* \(#,##0.0\);_(* "-"??_);_(@_)</c:formatCode>
                <c:ptCount val="5"/>
                <c:pt idx="0">
                  <c:v>4.069</c:v>
                </c:pt>
                <c:pt idx="1">
                  <c:v>4.0670000000000002</c:v>
                </c:pt>
                <c:pt idx="2">
                  <c:v>5.4729999999999999</c:v>
                </c:pt>
                <c:pt idx="3">
                  <c:v>0.22242403000000002</c:v>
                </c:pt>
                <c:pt idx="4">
                  <c:v>0.110565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2-4AD9-8FE2-FD376BB8E545}"/>
            </c:ext>
          </c:extLst>
        </c:ser>
        <c:ser>
          <c:idx val="2"/>
          <c:order val="1"/>
          <c:tx>
            <c:strRef>
              <c:f>'Figuren II.14 &amp; II.15'!$I$27</c:f>
              <c:strCache>
                <c:ptCount val="1"/>
                <c:pt idx="0">
                  <c:v>Effecten, andere dan aandelen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II.14 &amp; II.15'!$J$25:$N$25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II.14 &amp; II.15'!$J$27:$N$27</c:f>
              <c:numCache>
                <c:formatCode>_(* #,##0.0_);_(* \(#,##0.0\);_(* "-"??_);_(@_)</c:formatCode>
                <c:ptCount val="5"/>
                <c:pt idx="0">
                  <c:v>8.8999999999999996E-2</c:v>
                </c:pt>
                <c:pt idx="1">
                  <c:v>0.42099999999999999</c:v>
                </c:pt>
                <c:pt idx="2">
                  <c:v>0.29099999999999998</c:v>
                </c:pt>
                <c:pt idx="3">
                  <c:v>9.7985699999999998</c:v>
                </c:pt>
                <c:pt idx="4">
                  <c:v>9.5018399999999996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2-4AD9-8FE2-FD376BB8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148624512"/>
        <c:axId val="1148624992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II.14 &amp; II.15'!$I$28</c15:sqref>
                        </c15:formulaRef>
                      </c:ext>
                    </c:extLst>
                    <c:strCache>
                      <c:ptCount val="1"/>
                      <c:pt idx="0">
                        <c:v>Totaal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II.14 &amp; II.15'!$J$25:$N$25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II.14 &amp; II.15'!$J$28:$N$28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4.1580000000000004</c:v>
                      </c:pt>
                      <c:pt idx="1">
                        <c:v>4.4880000000000004</c:v>
                      </c:pt>
                      <c:pt idx="2">
                        <c:v>5.7640000000000002</c:v>
                      </c:pt>
                      <c:pt idx="3">
                        <c:v>10.020994030000001</c:v>
                      </c:pt>
                      <c:pt idx="4">
                        <c:v>9.6124050000000008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AA2-4AD9-8FE2-FD376BB8E545}"/>
                  </c:ext>
                </c:extLst>
              </c15:ser>
            </c15:filteredBarSeries>
          </c:ext>
        </c:extLst>
      </c:barChart>
      <c:catAx>
        <c:axId val="1148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624992"/>
        <c:crosses val="autoZero"/>
        <c:auto val="1"/>
        <c:lblAlgn val="ctr"/>
        <c:lblOffset val="100"/>
        <c:noMultiLvlLbl val="0"/>
      </c:catAx>
      <c:valAx>
        <c:axId val="1148624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</a:rPr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624512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6006337300113229E-2"/>
          <c:y val="0.89721381763412422"/>
          <c:w val="0.92114327997052137"/>
          <c:h val="7.604590624620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Mei</a:t>
            </a:r>
            <a:r>
              <a:rPr lang="en-US" sz="1400" baseline="0"/>
              <a:t> 2024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86332953310559E-2"/>
          <c:y val="0.12042207792207793"/>
          <c:w val="0.92283455581298945"/>
          <c:h val="0.7548701298701299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</c:marker>
          <c:xVal>
            <c:numRef>
              <c:f>'Bank Strength 2025'!$R$33:$Z$33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33.918706698869876</c:v>
                </c:pt>
                <c:pt idx="1">
                  <c:v>15.815690307389152</c:v>
                </c:pt>
                <c:pt idx="2">
                  <c:v>22.851997317464704</c:v>
                </c:pt>
                <c:pt idx="3">
                  <c:v>15.949045730409278</c:v>
                </c:pt>
                <c:pt idx="4">
                  <c:v>12.057128334360376</c:v>
                </c:pt>
                <c:pt idx="5">
                  <c:v>19.077291072202478</c:v>
                </c:pt>
                <c:pt idx="6">
                  <c:v>20.671175459825346</c:v>
                </c:pt>
                <c:pt idx="7">
                  <c:v>31.23882893999232</c:v>
                </c:pt>
                <c:pt idx="8">
                  <c:v>2.8509397202216444</c:v>
                </c:pt>
              </c:numCache>
            </c:numRef>
          </c:xVal>
          <c:yVal>
            <c:numRef>
              <c:f>'Bank Strength 2025'!$R$34:$Z$34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1.4770358553858778</c:v>
                </c:pt>
                <c:pt idx="1">
                  <c:v>4.5012801239259232</c:v>
                </c:pt>
                <c:pt idx="2">
                  <c:v>3.1942910152777184</c:v>
                </c:pt>
                <c:pt idx="3">
                  <c:v>3.0008129175362832</c:v>
                </c:pt>
                <c:pt idx="4">
                  <c:v>1.1034713136430698</c:v>
                </c:pt>
                <c:pt idx="5">
                  <c:v>13.821247321419728</c:v>
                </c:pt>
                <c:pt idx="6">
                  <c:v>0.44688518003879368</c:v>
                </c:pt>
                <c:pt idx="7">
                  <c:v>4.9625911643848033</c:v>
                </c:pt>
                <c:pt idx="8">
                  <c:v>4.2863360089845477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3A-4DA6-A431-4018A35CA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66304"/>
        <c:axId val="160866880"/>
      </c:scatterChart>
      <c:valAx>
        <c:axId val="160866304"/>
        <c:scaling>
          <c:orientation val="minMax"/>
          <c:max val="60"/>
          <c:min val="-60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Capital Adequacy Ratio (norm ≥ 12,5%)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628513951455224"/>
              <c:y val="0.91049798219560152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880"/>
        <c:crossesAt val="5"/>
        <c:crossBetween val="midCat"/>
        <c:majorUnit val="6"/>
      </c:valAx>
      <c:valAx>
        <c:axId val="160866880"/>
        <c:scaling>
          <c:orientation val="minMax"/>
          <c:max val="80"/>
          <c:min val="-80"/>
        </c:scaling>
        <c:delete val="0"/>
        <c:axPos val="l"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Niet-presterende leningen ratio  ( norm ≤ 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304"/>
        <c:crossesAt val="12.5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II.16 &amp; II.17'!$H$31</c:f>
              <c:strCache>
                <c:ptCount val="1"/>
                <c:pt idx="0">
                  <c:v>Niet-interestopbrengsten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II.16 &amp; II.17'!$I$30:$M$30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II.17'!$I$31:$M$31</c:f>
              <c:numCache>
                <c:formatCode>0.0</c:formatCode>
                <c:ptCount val="5"/>
                <c:pt idx="0">
                  <c:v>0.67650556610000001</c:v>
                </c:pt>
                <c:pt idx="1">
                  <c:v>0.10356183945000001</c:v>
                </c:pt>
                <c:pt idx="2">
                  <c:v>0.17013456000000002</c:v>
                </c:pt>
                <c:pt idx="3">
                  <c:v>3.18993115</c:v>
                </c:pt>
                <c:pt idx="4">
                  <c:v>9.9801500000000057E-2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6F9-92DF-85B969624A54}"/>
            </c:ext>
          </c:extLst>
        </c:ser>
        <c:ser>
          <c:idx val="1"/>
          <c:order val="1"/>
          <c:tx>
            <c:strRef>
              <c:f>'Figuren II.16 &amp; II.17'!$H$32</c:f>
              <c:strCache>
                <c:ptCount val="1"/>
                <c:pt idx="0">
                  <c:v>Netto interestopbrengsten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II.16 &amp; II.17'!$I$30:$M$30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II.17'!$I$32:$M$32</c:f>
              <c:numCache>
                <c:formatCode>0.0</c:formatCode>
                <c:ptCount val="5"/>
                <c:pt idx="0">
                  <c:v>1.2725142377899998</c:v>
                </c:pt>
                <c:pt idx="1">
                  <c:v>0.54538089627999986</c:v>
                </c:pt>
                <c:pt idx="2">
                  <c:v>1.0525280600000004</c:v>
                </c:pt>
                <c:pt idx="3">
                  <c:v>9.4006836390000021</c:v>
                </c:pt>
                <c:pt idx="4">
                  <c:v>8.0686071399999992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9-46F9-92DF-85B969624A54}"/>
            </c:ext>
          </c:extLst>
        </c:ser>
        <c:ser>
          <c:idx val="2"/>
          <c:order val="2"/>
          <c:tx>
            <c:strRef>
              <c:f>'Figuren II.16 &amp; II.17'!$H$33</c:f>
              <c:strCache>
                <c:ptCount val="1"/>
                <c:pt idx="0">
                  <c:v>Resultaat na belasting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II.16 &amp; II.17'!$I$30:$M$30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II.17'!$I$33:$M$33</c:f>
              <c:numCache>
                <c:formatCode>0.0</c:formatCode>
                <c:ptCount val="5"/>
                <c:pt idx="0">
                  <c:v>0.66145208888999973</c:v>
                </c:pt>
                <c:pt idx="1">
                  <c:v>-0.9889451471599997</c:v>
                </c:pt>
                <c:pt idx="2">
                  <c:v>-1.3468499399999996</c:v>
                </c:pt>
                <c:pt idx="3">
                  <c:v>7.0523711158000024</c:v>
                </c:pt>
                <c:pt idx="4">
                  <c:v>2.1099189599999999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9-46F9-92DF-85B96962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5132736"/>
        <c:axId val="555130336"/>
      </c:barChart>
      <c:lineChart>
        <c:grouping val="standard"/>
        <c:varyColors val="0"/>
        <c:ser>
          <c:idx val="3"/>
          <c:order val="3"/>
          <c:tx>
            <c:strRef>
              <c:f>'Figuren II.16 &amp; II.17'!$H$34</c:f>
              <c:strCache>
                <c:ptCount val="1"/>
                <c:pt idx="0">
                  <c:v>ROA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II.16 &amp; II.17'!$I$30:$M$30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II.17'!$I$34:$M$34</c:f>
              <c:numCache>
                <c:formatCode>0.0</c:formatCode>
                <c:ptCount val="5"/>
                <c:pt idx="0" formatCode="_(* #,##0.0_);_(* \(#,##0.0\);_(* &quot;-&quot;??_);_(@_)">
                  <c:v>1.12286036645038</c:v>
                </c:pt>
                <c:pt idx="1">
                  <c:v>-1.3827448541248499</c:v>
                </c:pt>
                <c:pt idx="2">
                  <c:v>-1.6754921845446797</c:v>
                </c:pt>
                <c:pt idx="3" formatCode="_(* #,##0.0_);_(* \(#,##0.0\);_(* &quot;-&quot;??_);_(@_)">
                  <c:v>7.3259153318014807</c:v>
                </c:pt>
                <c:pt idx="4" formatCode="_(* #,##0.0_);_(* \(#,##0.0\);_(* &quot;-&quot;??_);_(@_)">
                  <c:v>2.9829462803301801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F19-46F9-92DF-85B969624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7196416"/>
        <c:axId val="1277198816"/>
      </c:lineChart>
      <c:catAx>
        <c:axId val="55513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5130336"/>
        <c:crosses val="autoZero"/>
        <c:auto val="1"/>
        <c:lblAlgn val="ctr"/>
        <c:lblOffset val="100"/>
        <c:noMultiLvlLbl val="0"/>
      </c:catAx>
      <c:valAx>
        <c:axId val="55513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5132736"/>
        <c:crosses val="autoZero"/>
        <c:crossBetween val="between"/>
      </c:valAx>
      <c:valAx>
        <c:axId val="127719881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77196416"/>
        <c:crosses val="max"/>
        <c:crossBetween val="between"/>
      </c:valAx>
      <c:catAx>
        <c:axId val="127719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198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92468985421575"/>
          <c:y val="0.84100476629981957"/>
          <c:w val="0.79229147806285538"/>
          <c:h val="0.13761842108954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'Figuren II.16 &amp; II.17'!$A$32</c:f>
              <c:strCache>
                <c:ptCount val="1"/>
                <c:pt idx="0">
                  <c:v> Winst voor belasting en buitengewone posten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'Figuren II.16 &amp; II.17'!$B$30:$F$30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II.17'!$B$32:$F$32</c:f>
              <c:numCache>
                <c:formatCode>_(* #,##0.0_);_(* \(#,##0.0\);_(* "-"??_);_(@_)</c:formatCode>
                <c:ptCount val="5"/>
                <c:pt idx="0">
                  <c:v>601.4423446639986</c:v>
                </c:pt>
                <c:pt idx="1">
                  <c:v>794.81283006769786</c:v>
                </c:pt>
                <c:pt idx="2">
                  <c:v>2225.489155427174</c:v>
                </c:pt>
                <c:pt idx="3">
                  <c:v>2477.8013839521386</c:v>
                </c:pt>
                <c:pt idx="4">
                  <c:v>2831.1999927477937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8-4983-BF0E-450D998CD86D}"/>
            </c:ext>
          </c:extLst>
        </c:ser>
        <c:ser>
          <c:idx val="2"/>
          <c:order val="2"/>
          <c:tx>
            <c:strRef>
              <c:f>'Figuren II.16 &amp; II.17'!$A$33</c:f>
              <c:strCache>
                <c:ptCount val="1"/>
                <c:pt idx="0">
                  <c:v> Totale rente plus overige baten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'Figuren II.16 &amp; II.17'!$B$30:$F$30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II.17'!$B$33:$F$33</c:f>
              <c:numCache>
                <c:formatCode>_(* #,##0.0_);_(* \(#,##0.0\);_(* "-"??_);_(@_)</c:formatCode>
                <c:ptCount val="5"/>
                <c:pt idx="0">
                  <c:v>1581.8910188615982</c:v>
                </c:pt>
                <c:pt idx="1">
                  <c:v>2428.5822954484174</c:v>
                </c:pt>
                <c:pt idx="2">
                  <c:v>4863.8635560834909</c:v>
                </c:pt>
                <c:pt idx="3">
                  <c:v>6586.0278234961652</c:v>
                </c:pt>
                <c:pt idx="4">
                  <c:v>6723.5383026127902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8-4983-BF0E-450D998CD86D}"/>
            </c:ext>
          </c:extLst>
        </c:ser>
        <c:ser>
          <c:idx val="4"/>
          <c:order val="4"/>
          <c:tx>
            <c:strRef>
              <c:f>'Figuren II.16 &amp; II.17'!$A$35</c:f>
              <c:strCache>
                <c:ptCount val="1"/>
                <c:pt idx="0">
                  <c:v> Rentemarge minus voorzieningen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II.16 &amp; II.17'!$B$30:$F$30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II.17'!$B$35:$F$35</c:f>
              <c:numCache>
                <c:formatCode>_(* #,##0.0_);_(* \(#,##0.0\);_(* "-"??_);_(@_)</c:formatCode>
                <c:ptCount val="5"/>
                <c:pt idx="0">
                  <c:v>708.60659366531502</c:v>
                </c:pt>
                <c:pt idx="1">
                  <c:v>1253.5088362062654</c:v>
                </c:pt>
                <c:pt idx="2">
                  <c:v>3039.1380410241709</c:v>
                </c:pt>
                <c:pt idx="3">
                  <c:v>4465.9005853636827</c:v>
                </c:pt>
                <c:pt idx="4">
                  <c:v>4862.6343191811993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8-4983-BF0E-450D998CD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43938048"/>
        <c:axId val="743940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'Figuren II.16 &amp; II.17'!$A$31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II.16 &amp; II.17'!$B$30:$F$30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II.16 &amp; II.17'!$B$31:$F$31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368-4983-BF0E-450D998CD86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II.16 &amp; II.17'!$A$34</c15:sqref>
                        </c15:formulaRef>
                      </c:ext>
                    </c:extLst>
                    <c:strCache>
                      <c:ptCount val="1"/>
                      <c:pt idx="0">
                        <c:v> Overige lasten 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II.16 &amp; II.17'!$B$30:$F$30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II.16 &amp; II.17'!$B$34:$F$34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980.44867419759998</c:v>
                      </c:pt>
                      <c:pt idx="1">
                        <c:v>1633.7694653807198</c:v>
                      </c:pt>
                      <c:pt idx="2">
                        <c:v>2638.374400656317</c:v>
                      </c:pt>
                      <c:pt idx="3">
                        <c:v>4108.2264395440261</c:v>
                      </c:pt>
                      <c:pt idx="4">
                        <c:v>3892.3383098649974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368-4983-BF0E-450D998CD86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'Figuren II.16 &amp; II.17'!$A$40</c:f>
              <c:strCache>
                <c:ptCount val="1"/>
                <c:pt idx="0">
                  <c:v> ROE (%) 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'Figuren II.16 &amp; II.17'!$B$30:$F$30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II.17'!$B$40:$F$40</c:f>
              <c:numCache>
                <c:formatCode>0.0</c:formatCode>
                <c:ptCount val="5"/>
                <c:pt idx="0">
                  <c:v>34.818623117556101</c:v>
                </c:pt>
                <c:pt idx="1">
                  <c:v>29.555780429094604</c:v>
                </c:pt>
                <c:pt idx="2">
                  <c:v>48.133373206188701</c:v>
                </c:pt>
                <c:pt idx="3">
                  <c:v>36.457268052238199</c:v>
                </c:pt>
                <c:pt idx="4">
                  <c:v>30.834510021944499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8-4983-BF0E-450D998CD86D}"/>
            </c:ext>
          </c:extLst>
        </c:ser>
        <c:ser>
          <c:idx val="6"/>
          <c:order val="6"/>
          <c:tx>
            <c:strRef>
              <c:f>'Figuren II.16 &amp; II.17'!$A$41</c:f>
              <c:strCache>
                <c:ptCount val="1"/>
                <c:pt idx="0">
                  <c:v> ROA (%) 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'Figuren II.16 &amp; II.17'!$B$30:$F$30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II.16 &amp; II.17'!$B$41:$F$41</c:f>
              <c:numCache>
                <c:formatCode>0.0</c:formatCode>
                <c:ptCount val="5"/>
                <c:pt idx="0">
                  <c:v>1.99277253418609</c:v>
                </c:pt>
                <c:pt idx="1">
                  <c:v>1.7568241871450501</c:v>
                </c:pt>
                <c:pt idx="2">
                  <c:v>3.2931883027027</c:v>
                </c:pt>
                <c:pt idx="3">
                  <c:v>2.7352467304622397</c:v>
                </c:pt>
                <c:pt idx="4">
                  <c:v>2.7069926754631801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68-4983-BF0E-450D998CD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953504"/>
        <c:axId val="766951584"/>
      </c:lineChart>
      <c:catAx>
        <c:axId val="7439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3940928"/>
        <c:crosses val="autoZero"/>
        <c:auto val="1"/>
        <c:lblAlgn val="ctr"/>
        <c:lblOffset val="100"/>
        <c:noMultiLvlLbl val="0"/>
      </c:catAx>
      <c:valAx>
        <c:axId val="743940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3938048"/>
        <c:crosses val="autoZero"/>
        <c:crossBetween val="between"/>
      </c:valAx>
      <c:valAx>
        <c:axId val="76695158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6953504"/>
        <c:crosses val="max"/>
        <c:crossBetween val="between"/>
      </c:valAx>
      <c:catAx>
        <c:axId val="76695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95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264011116257547E-2"/>
          <c:y val="0.75014972460662788"/>
          <c:w val="0.92130955689362359"/>
          <c:h val="0.19842414522892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28958880139983"/>
          <c:y val="3.4629484264107273E-2"/>
          <c:w val="0.7291154855643045"/>
          <c:h val="0.63166897303304714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'Figuren II.18 &amp; II.19'!$A$30</c:f>
              <c:strCache>
                <c:ptCount val="1"/>
                <c:pt idx="0">
                  <c:v>Toetsingsvermogen t.o.v. balanstotaal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II.18 &amp; II.19'!$B$27:$F$27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II.18 &amp; II.19'!$B$30:$F$30</c:f>
              <c:numCache>
                <c:formatCode>_(* #,##0.0_);_(* \(#,##0.0\);_(* "-"??_);_(@_)</c:formatCode>
                <c:ptCount val="5"/>
                <c:pt idx="0">
                  <c:v>1784.5489737008545</c:v>
                </c:pt>
                <c:pt idx="1">
                  <c:v>3052.7705068768378</c:v>
                </c:pt>
                <c:pt idx="2">
                  <c:v>5392.773966498863</c:v>
                </c:pt>
                <c:pt idx="3">
                  <c:v>7717.3296775610888</c:v>
                </c:pt>
                <c:pt idx="4">
                  <c:v>10593.257563633681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9-4B2B-9C10-950B59F5C6A1}"/>
            </c:ext>
          </c:extLst>
        </c:ser>
        <c:ser>
          <c:idx val="3"/>
          <c:order val="3"/>
          <c:tx>
            <c:strRef>
              <c:f>'Figuren II.18 &amp; II.19'!$A$31</c:f>
              <c:strCache>
                <c:ptCount val="1"/>
                <c:pt idx="0">
                  <c:v>Risico gewogen activa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II.18 &amp; II.19'!$B$27:$F$27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II.18 &amp; II.19'!$B$31:$F$31</c:f>
              <c:numCache>
                <c:formatCode>_(* #,##0.0_);_(* \(#,##0.0\);_(* "-"??_);_(@_)</c:formatCode>
                <c:ptCount val="5"/>
                <c:pt idx="0">
                  <c:v>15106.167505215974</c:v>
                </c:pt>
                <c:pt idx="1">
                  <c:v>21077.277264684264</c:v>
                </c:pt>
                <c:pt idx="2">
                  <c:v>32045.842043113753</c:v>
                </c:pt>
                <c:pt idx="3">
                  <c:v>38016.625602453416</c:v>
                </c:pt>
                <c:pt idx="4">
                  <c:v>45293.68357666165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09-4B2B-9C10-950B59F5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066127"/>
        <c:axId val="35805988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'Figuren II.18 &amp; II.19'!$A$28</c15:sqref>
                        </c15:formulaRef>
                      </c:ext>
                    </c:extLst>
                    <c:strCache>
                      <c:ptCount val="1"/>
                      <c:pt idx="0">
                        <c:v>Tier 1                                                     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II.18 &amp; II.19'!$B$27:$F$27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II.18 &amp; II.19'!$B$28:$F$28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1581.2879737008545</c:v>
                      </c:pt>
                      <c:pt idx="1">
                        <c:v>2752.3015068768377</c:v>
                      </c:pt>
                      <c:pt idx="2">
                        <c:v>4969.2406331655302</c:v>
                      </c:pt>
                      <c:pt idx="3">
                        <c:v>7003.2981215582104</c:v>
                      </c:pt>
                      <c:pt idx="4">
                        <c:v>9971.293477487734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409-4B2B-9C10-950B59F5C6A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II.19'!$A$29</c15:sqref>
                        </c15:formulaRef>
                      </c:ext>
                    </c:extLst>
                    <c:strCache>
                      <c:ptCount val="1"/>
                      <c:pt idx="0">
                        <c:v>Tier 2                                                     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II.19'!$B$27:$F$27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II.19'!$B$29:$F$29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203.261</c:v>
                      </c:pt>
                      <c:pt idx="1">
                        <c:v>300.46899999999999</c:v>
                      </c:pt>
                      <c:pt idx="2">
                        <c:v>423.5333333333333</c:v>
                      </c:pt>
                      <c:pt idx="3">
                        <c:v>714.03155600287755</c:v>
                      </c:pt>
                      <c:pt idx="4">
                        <c:v>621.96408614594748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09-4B2B-9C10-950B59F5C6A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'Figuren II.18 &amp; II.19'!$A$32</c:f>
              <c:strCache>
                <c:ptCount val="1"/>
                <c:pt idx="0">
                  <c:v>Solvabiliteitsratio (CAR)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II.18 &amp; II.19'!$B$27:$F$27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II.18 &amp; II.19'!$B$32:$F$32</c:f>
              <c:numCache>
                <c:formatCode>0.0</c:formatCode>
                <c:ptCount val="5"/>
                <c:pt idx="0">
                  <c:v>11.8</c:v>
                </c:pt>
                <c:pt idx="1">
                  <c:v>14.5</c:v>
                </c:pt>
                <c:pt idx="2">
                  <c:v>16.8</c:v>
                </c:pt>
                <c:pt idx="3">
                  <c:v>20.299880789690729</c:v>
                </c:pt>
                <c:pt idx="4">
                  <c:v>23.4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409-4B2B-9C10-950B59F5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4271"/>
        <c:axId val="262932831"/>
        <c:extLst>
          <c:ext xmlns:c15="http://schemas.microsoft.com/office/drawing/2012/chart" uri="{02D57815-91ED-43cb-92C2-25804820EDAC}">
            <c15:filteredLine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'Figuren II.18 &amp; II.19'!$A$33</c15:sqref>
                        </c15:formulaRef>
                      </c:ext>
                    </c:extLst>
                    <c:strCache>
                      <c:ptCount val="1"/>
                      <c:pt idx="0">
                        <c:v>Tier 1 ratio (%)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'Figuren II.18 &amp; II.19'!$B$27:$F$27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II.18 &amp; II.19'!$B$33:$F$33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10.5</c:v>
                      </c:pt>
                      <c:pt idx="1">
                        <c:v>13.1</c:v>
                      </c:pt>
                      <c:pt idx="2">
                        <c:v>15.5</c:v>
                      </c:pt>
                      <c:pt idx="3">
                        <c:v>18.421672125224735</c:v>
                      </c:pt>
                      <c:pt idx="4">
                        <c:v>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409-4B2B-9C10-950B59F5C6A1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II.19'!$A$34</c15:sqref>
                        </c15:formulaRef>
                      </c:ext>
                    </c:extLst>
                    <c:strCache>
                      <c:ptCount val="1"/>
                      <c:pt idx="0">
                        <c:v>Tier 1 Leverage ratio (%)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II.19'!$B$27:$F$27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'Figuren II.18 &amp; II.19'!$B$34:$F$34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4.2966372681724758</c:v>
                      </c:pt>
                      <c:pt idx="1">
                        <c:v>4.9187664835256326</c:v>
                      </c:pt>
                      <c:pt idx="2">
                        <c:v>5.9</c:v>
                      </c:pt>
                      <c:pt idx="3">
                        <c:v>6.7793212511027114</c:v>
                      </c:pt>
                      <c:pt idx="4">
                        <c:v>8.6999999999999993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409-4B2B-9C10-950B59F5C6A1}"/>
                  </c:ext>
                </c:extLst>
              </c15:ser>
            </c15:filteredLineSeries>
          </c:ext>
        </c:extLst>
      </c:lineChart>
      <c:catAx>
        <c:axId val="35806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8059887"/>
        <c:crosses val="autoZero"/>
        <c:auto val="1"/>
        <c:lblAlgn val="ctr"/>
        <c:lblOffset val="100"/>
        <c:noMultiLvlLbl val="0"/>
      </c:catAx>
      <c:valAx>
        <c:axId val="3580598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layout>
            <c:manualLayout>
              <c:xMode val="edge"/>
              <c:yMode val="edge"/>
              <c:x val="9.5602613565016467E-2"/>
              <c:y val="0.22429505606566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8066127"/>
        <c:crosses val="autoZero"/>
        <c:crossBetween val="between"/>
      </c:valAx>
      <c:valAx>
        <c:axId val="262932831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2934271"/>
        <c:crosses val="max"/>
        <c:crossBetween val="between"/>
      </c:valAx>
      <c:catAx>
        <c:axId val="262934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29328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642357056918423E-2"/>
          <c:y val="0.78486033330704152"/>
          <c:w val="0.95209721057011643"/>
          <c:h val="0.14211777425800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'Figuren II.18 &amp; II.19'!$I$28</c:f>
              <c:strCache>
                <c:ptCount val="1"/>
                <c:pt idx="0">
                  <c:v>Eigen vermogen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II.18 &amp; II.19'!$J$27:$N$27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II.18 &amp; II.19'!$J$28:$N$28</c:f>
              <c:numCache>
                <c:formatCode>_(* #,##0.0_);_(* \(#,##0.0\);_(* "-"??_);_(@_)</c:formatCode>
                <c:ptCount val="5"/>
                <c:pt idx="0">
                  <c:v>8.9751499999999993</c:v>
                </c:pt>
                <c:pt idx="1">
                  <c:v>6.6912930700000004</c:v>
                </c:pt>
                <c:pt idx="2">
                  <c:v>11.184761540000002</c:v>
                </c:pt>
                <c:pt idx="3">
                  <c:v>20.515252480000004</c:v>
                </c:pt>
                <c:pt idx="4">
                  <c:v>18.650230600000004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9-44B7-974F-C8E32D6DDE9F}"/>
            </c:ext>
          </c:extLst>
        </c:ser>
        <c:ser>
          <c:idx val="1"/>
          <c:order val="1"/>
          <c:tx>
            <c:strRef>
              <c:f>'Figuren II.18 &amp; II.19'!$I$29</c:f>
              <c:strCache>
                <c:ptCount val="1"/>
                <c:pt idx="0">
                  <c:v>Totale activa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'Figuren II.18 &amp; II.19'!$J$29:$N$29</c:f>
              <c:numCache>
                <c:formatCode>_(* #,##0.0_);_(* \(#,##0.0\);_(* "-"??_);_(@_)</c:formatCode>
                <c:ptCount val="5"/>
                <c:pt idx="0">
                  <c:v>68.731929371149988</c:v>
                </c:pt>
                <c:pt idx="1">
                  <c:v>74.31</c:v>
                </c:pt>
                <c:pt idx="2">
                  <c:v>87.064353069999996</c:v>
                </c:pt>
                <c:pt idx="3">
                  <c:v>99.677586179999992</c:v>
                </c:pt>
                <c:pt idx="4">
                  <c:v>110.89840862000001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E9-44B7-974F-C8E32D6D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028207"/>
        <c:axId val="358028687"/>
      </c:barChart>
      <c:lineChart>
        <c:grouping val="standard"/>
        <c:varyColors val="0"/>
        <c:ser>
          <c:idx val="2"/>
          <c:order val="2"/>
          <c:tx>
            <c:strRef>
              <c:f>'Figuren II.18 &amp; II.19'!$I$30</c:f>
              <c:strCache>
                <c:ptCount val="1"/>
                <c:pt idx="0">
                  <c:v>Eigen vermogen t.o.v. balanstotaal ratio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'Figuren II.18 &amp; II.19'!$J$30:$N$30</c:f>
              <c:numCache>
                <c:formatCode>_(* #,##0.0_);_(* \(#,##0.0\);_(* "-"??_);_(@_)</c:formatCode>
                <c:ptCount val="5"/>
                <c:pt idx="0">
                  <c:v>13.058195924538223</c:v>
                </c:pt>
                <c:pt idx="1">
                  <c:v>9.0045661014668301</c:v>
                </c:pt>
                <c:pt idx="2">
                  <c:v>12.846545280141713</c:v>
                </c:pt>
                <c:pt idx="3">
                  <c:v>20.581610436425603</c:v>
                </c:pt>
                <c:pt idx="4">
                  <c:v>16.81740146867763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E9-44B7-974F-C8E32D6DD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412911"/>
        <c:axId val="1242415791"/>
      </c:lineChart>
      <c:catAx>
        <c:axId val="358028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8028687"/>
        <c:crosses val="autoZero"/>
        <c:auto val="1"/>
        <c:lblAlgn val="ctr"/>
        <c:lblOffset val="100"/>
        <c:noMultiLvlLbl val="0"/>
      </c:catAx>
      <c:valAx>
        <c:axId val="3580286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8028207"/>
        <c:crosses val="autoZero"/>
        <c:crossBetween val="between"/>
      </c:valAx>
      <c:valAx>
        <c:axId val="1242415791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42412911"/>
        <c:crosses val="max"/>
        <c:crossBetween val="between"/>
      </c:valAx>
      <c:catAx>
        <c:axId val="1242412911"/>
        <c:scaling>
          <c:orientation val="minMax"/>
        </c:scaling>
        <c:delete val="1"/>
        <c:axPos val="b"/>
        <c:majorTickMark val="out"/>
        <c:minorTickMark val="none"/>
        <c:tickLblPos val="nextTo"/>
        <c:crossAx val="12424157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742267903534959"/>
          <c:y val="7.934655775962661E-2"/>
          <c:w val="0.6132856484542486"/>
          <c:h val="0.8180630105017503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'Figuur II.20'!$A$26</c:f>
              <c:strCache>
                <c:ptCount val="1"/>
                <c:pt idx="0">
                  <c:v>Deelnemingen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II.20'!$B$26:$F$26</c:f>
              <c:numCache>
                <c:formatCode>0.0</c:formatCode>
                <c:ptCount val="5"/>
                <c:pt idx="0">
                  <c:v>191.789534</c:v>
                </c:pt>
                <c:pt idx="1">
                  <c:v>329.64791200000002</c:v>
                </c:pt>
                <c:pt idx="2">
                  <c:v>245.94412</c:v>
                </c:pt>
                <c:pt idx="3">
                  <c:v>539.86688389999995</c:v>
                </c:pt>
                <c:pt idx="4">
                  <c:v>3457.0478859556615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E-434A-8050-A554B5800AA6}"/>
            </c:ext>
          </c:extLst>
        </c:ser>
        <c:ser>
          <c:idx val="1"/>
          <c:order val="1"/>
          <c:tx>
            <c:strRef>
              <c:f>'Figuur II.20'!$A$27</c:f>
              <c:strCache>
                <c:ptCount val="1"/>
                <c:pt idx="0">
                  <c:v>Hypotheken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II.20'!$B$27:$F$27</c:f>
              <c:numCache>
                <c:formatCode>0.0</c:formatCode>
                <c:ptCount val="5"/>
                <c:pt idx="0">
                  <c:v>120.61409999999999</c:v>
                </c:pt>
                <c:pt idx="1">
                  <c:v>141.08202700000001</c:v>
                </c:pt>
                <c:pt idx="2">
                  <c:v>123.90665109999999</c:v>
                </c:pt>
                <c:pt idx="3">
                  <c:v>305.39153982506031</c:v>
                </c:pt>
                <c:pt idx="4">
                  <c:v>208.47726517097726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E-434A-8050-A554B5800AA6}"/>
            </c:ext>
          </c:extLst>
        </c:ser>
        <c:ser>
          <c:idx val="2"/>
          <c:order val="2"/>
          <c:tx>
            <c:strRef>
              <c:f>'Figuur II.20'!$A$28</c:f>
              <c:strCache>
                <c:ptCount val="1"/>
                <c:pt idx="0">
                  <c:v>Onroerende goederen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II.20'!$B$28:$F$28</c:f>
              <c:numCache>
                <c:formatCode>0.0</c:formatCode>
                <c:ptCount val="5"/>
                <c:pt idx="0">
                  <c:v>227.31356500000001</c:v>
                </c:pt>
                <c:pt idx="1">
                  <c:v>193.32726600000001</c:v>
                </c:pt>
                <c:pt idx="2">
                  <c:v>602.69804450000004</c:v>
                </c:pt>
                <c:pt idx="3">
                  <c:v>602.65684149000003</c:v>
                </c:pt>
                <c:pt idx="4">
                  <c:v>440.99217181600005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CE-434A-8050-A554B5800AA6}"/>
            </c:ext>
          </c:extLst>
        </c:ser>
        <c:ser>
          <c:idx val="3"/>
          <c:order val="3"/>
          <c:tx>
            <c:strRef>
              <c:f>'Figuur II.20'!$A$29</c:f>
              <c:strCache>
                <c:ptCount val="1"/>
                <c:pt idx="0">
                  <c:v>Effecten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II.20'!$B$29:$F$29</c:f>
              <c:numCache>
                <c:formatCode>0.0</c:formatCode>
                <c:ptCount val="5"/>
                <c:pt idx="0">
                  <c:v>276.71092599999997</c:v>
                </c:pt>
                <c:pt idx="1">
                  <c:v>315.53984600000001</c:v>
                </c:pt>
                <c:pt idx="2">
                  <c:v>638.72633468000004</c:v>
                </c:pt>
                <c:pt idx="3">
                  <c:v>725.32217720000006</c:v>
                </c:pt>
                <c:pt idx="4">
                  <c:v>424.63685493000003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CE-434A-8050-A554B5800AA6}"/>
            </c:ext>
          </c:extLst>
        </c:ser>
        <c:ser>
          <c:idx val="4"/>
          <c:order val="4"/>
          <c:tx>
            <c:strRef>
              <c:f>'Figuur II.20'!$A$30</c:f>
              <c:strCache>
                <c:ptCount val="1"/>
                <c:pt idx="0">
                  <c:v>Leningen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II.20'!$B$30:$F$30</c:f>
              <c:numCache>
                <c:formatCode>0.0</c:formatCode>
                <c:ptCount val="5"/>
                <c:pt idx="0">
                  <c:v>138.37682100000001</c:v>
                </c:pt>
                <c:pt idx="1">
                  <c:v>196.06949399999999</c:v>
                </c:pt>
                <c:pt idx="2">
                  <c:v>394.67978629000004</c:v>
                </c:pt>
                <c:pt idx="3">
                  <c:v>360.320588439326</c:v>
                </c:pt>
                <c:pt idx="4">
                  <c:v>604.74389251211028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CE-434A-8050-A554B5800AA6}"/>
            </c:ext>
          </c:extLst>
        </c:ser>
        <c:ser>
          <c:idx val="5"/>
          <c:order val="5"/>
          <c:tx>
            <c:strRef>
              <c:f>'Figuur II.20'!$A$31</c:f>
              <c:strCache>
                <c:ptCount val="1"/>
                <c:pt idx="0">
                  <c:v>Termijndeposito's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II.20'!$B$31:$F$31</c:f>
              <c:numCache>
                <c:formatCode>0.0</c:formatCode>
                <c:ptCount val="5"/>
                <c:pt idx="0">
                  <c:v>441.23823700000003</c:v>
                </c:pt>
                <c:pt idx="1">
                  <c:v>591.67709600000001</c:v>
                </c:pt>
                <c:pt idx="2">
                  <c:v>490.07639657999999</c:v>
                </c:pt>
                <c:pt idx="3">
                  <c:v>892.56235819000005</c:v>
                </c:pt>
                <c:pt idx="4">
                  <c:v>1084.6822947400001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CE-434A-8050-A554B5800AA6}"/>
            </c:ext>
          </c:extLst>
        </c:ser>
        <c:ser>
          <c:idx val="6"/>
          <c:order val="6"/>
          <c:tx>
            <c:strRef>
              <c:f>'Figuur II.20'!$A$32</c:f>
              <c:strCache>
                <c:ptCount val="1"/>
                <c:pt idx="0">
                  <c:v>Spaarrekeningen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II.20'!$B$32:$F$32</c:f>
              <c:numCache>
                <c:formatCode>0.0</c:formatCode>
                <c:ptCount val="5"/>
                <c:pt idx="0">
                  <c:v>1.0819780000000001</c:v>
                </c:pt>
                <c:pt idx="1">
                  <c:v>12.075219000000001</c:v>
                </c:pt>
                <c:pt idx="2">
                  <c:v>8.8077187100000014</c:v>
                </c:pt>
                <c:pt idx="3">
                  <c:v>1.78551148</c:v>
                </c:pt>
                <c:pt idx="4">
                  <c:v>1.2364659499999999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CE-434A-8050-A554B5800AA6}"/>
            </c:ext>
          </c:extLst>
        </c:ser>
        <c:ser>
          <c:idx val="7"/>
          <c:order val="7"/>
          <c:tx>
            <c:strRef>
              <c:f>'Figuur II.20'!$A$33</c:f>
              <c:strCache>
                <c:ptCount val="1"/>
                <c:pt idx="0">
                  <c:v>Overige beleggingen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II.20'!$B$33:$F$33</c:f>
              <c:numCache>
                <c:formatCode>0.0</c:formatCode>
                <c:ptCount val="5"/>
                <c:pt idx="0">
                  <c:v>0.730796</c:v>
                </c:pt>
                <c:pt idx="1">
                  <c:v>1.0995189999999999</c:v>
                </c:pt>
                <c:pt idx="2">
                  <c:v>0</c:v>
                </c:pt>
                <c:pt idx="3">
                  <c:v>0</c:v>
                </c:pt>
                <c:pt idx="4">
                  <c:v>33.183119320000003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CE-434A-8050-A554B5800AA6}"/>
            </c:ext>
          </c:extLst>
        </c:ser>
        <c:ser>
          <c:idx val="8"/>
          <c:order val="8"/>
          <c:tx>
            <c:strRef>
              <c:f>'Figuur II.20'!$A$34</c:f>
              <c:strCache>
                <c:ptCount val="1"/>
                <c:pt idx="0">
                  <c:v>Liquide middelen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II.20'!$B$25:$F$25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II.20'!$B$34:$F$34</c:f>
              <c:numCache>
                <c:formatCode>0.0</c:formatCode>
                <c:ptCount val="5"/>
                <c:pt idx="0">
                  <c:v>337.08417900000001</c:v>
                </c:pt>
                <c:pt idx="1">
                  <c:v>517.41649800000005</c:v>
                </c:pt>
                <c:pt idx="2">
                  <c:v>452.46887984</c:v>
                </c:pt>
                <c:pt idx="3">
                  <c:v>643.21118655000009</c:v>
                </c:pt>
                <c:pt idx="4">
                  <c:v>878.64093193799999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CE-434A-8050-A554B580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50878448"/>
        <c:axId val="1950881360"/>
        <c:axId val="0"/>
      </c:bar3DChart>
      <c:catAx>
        <c:axId val="195087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950881360"/>
        <c:crosses val="autoZero"/>
        <c:auto val="1"/>
        <c:lblAlgn val="ctr"/>
        <c:lblOffset val="100"/>
        <c:noMultiLvlLbl val="0"/>
      </c:catAx>
      <c:valAx>
        <c:axId val="195088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l-NL">
                    <a:solidFill>
                      <a:sysClr val="windowText" lastClr="000000"/>
                    </a:solidFill>
                  </a:rPr>
                  <a:t>x</a:t>
                </a:r>
                <a:r>
                  <a:rPr lang="nl-NL" baseline="0">
                    <a:solidFill>
                      <a:sysClr val="windowText" lastClr="000000"/>
                    </a:solidFill>
                  </a:rPr>
                  <a:t> SRD miljoen</a:t>
                </a:r>
                <a:endParaRPr lang="nl-NL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628031228920814E-2"/>
              <c:y val="0.36252438445721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nl-N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95087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II.21'!$A$27</c:f>
              <c:strCache>
                <c:ptCount val="1"/>
                <c:pt idx="0">
                  <c:v>Technisch resultaat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II.21'!$B$26:$F$26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II.21'!$B$27:$F$27</c:f>
              <c:numCache>
                <c:formatCode>0.0</c:formatCode>
                <c:ptCount val="5"/>
                <c:pt idx="0">
                  <c:v>-133.87020999999999</c:v>
                </c:pt>
                <c:pt idx="1">
                  <c:v>-343.33605499999999</c:v>
                </c:pt>
                <c:pt idx="2">
                  <c:v>-67.468762529999978</c:v>
                </c:pt>
                <c:pt idx="3">
                  <c:v>-259.73476900999975</c:v>
                </c:pt>
                <c:pt idx="4">
                  <c:v>-36.812467946000574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5-463E-88C0-F31CDF63ACD7}"/>
            </c:ext>
          </c:extLst>
        </c:ser>
        <c:ser>
          <c:idx val="1"/>
          <c:order val="1"/>
          <c:tx>
            <c:strRef>
              <c:f>'Figuur II.21'!$A$28</c:f>
              <c:strCache>
                <c:ptCount val="1"/>
                <c:pt idx="0">
                  <c:v>Nettowinst na belasting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II.21'!$B$26:$F$26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II.21'!$B$28:$F$28</c:f>
              <c:numCache>
                <c:formatCode>0.0</c:formatCode>
                <c:ptCount val="5"/>
                <c:pt idx="0">
                  <c:v>357.32229799999999</c:v>
                </c:pt>
                <c:pt idx="1">
                  <c:v>-198.56485799999999</c:v>
                </c:pt>
                <c:pt idx="2">
                  <c:v>258.33257942</c:v>
                </c:pt>
                <c:pt idx="3">
                  <c:v>270.59530771000027</c:v>
                </c:pt>
                <c:pt idx="4">
                  <c:v>2628.6072817519998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A5-463E-88C0-F31CDF63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201968"/>
        <c:axId val="334186576"/>
      </c:barChart>
      <c:lineChart>
        <c:grouping val="standard"/>
        <c:varyColors val="0"/>
        <c:ser>
          <c:idx val="2"/>
          <c:order val="2"/>
          <c:tx>
            <c:strRef>
              <c:f>'Figuur II.21'!$A$29</c:f>
              <c:strCache>
                <c:ptCount val="1"/>
                <c:pt idx="0">
                  <c:v>Ratio rendement op activa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II.21'!$B$26:$F$26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II.21'!$B$29:$F$29</c:f>
              <c:numCache>
                <c:formatCode>0.0</c:formatCode>
                <c:ptCount val="5"/>
                <c:pt idx="0">
                  <c:v>15.7</c:v>
                </c:pt>
                <c:pt idx="1">
                  <c:v>8.8000000000000007</c:v>
                </c:pt>
                <c:pt idx="2">
                  <c:v>7.4</c:v>
                </c:pt>
                <c:pt idx="3">
                  <c:v>3.8</c:v>
                </c:pt>
                <c:pt idx="4">
                  <c:v>25.5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5A5-463E-88C0-F31CDF63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95728"/>
        <c:axId val="334182416"/>
      </c:lineChart>
      <c:catAx>
        <c:axId val="33420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334186576"/>
        <c:crosses val="autoZero"/>
        <c:auto val="1"/>
        <c:lblAlgn val="ctr"/>
        <c:lblOffset val="100"/>
        <c:noMultiLvlLbl val="0"/>
      </c:catAx>
      <c:valAx>
        <c:axId val="334186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mijloen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334201968"/>
        <c:crosses val="autoZero"/>
        <c:crossBetween val="between"/>
      </c:valAx>
      <c:valAx>
        <c:axId val="334182416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334195728"/>
        <c:crosses val="max"/>
        <c:crossBetween val="between"/>
      </c:valAx>
      <c:catAx>
        <c:axId val="334195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4182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II.22'!$A$27</c:f>
              <c:strCache>
                <c:ptCount val="1"/>
                <c:pt idx="0">
                  <c:v>Brutopremie-inkomen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II.22'!$B$27:$F$27</c:f>
              <c:numCache>
                <c:formatCode>_(* #,##0.0_);_(* \(#,##0.0\);_(* "-"??_);_(@_)</c:formatCode>
                <c:ptCount val="5"/>
                <c:pt idx="0">
                  <c:v>937.52350000000001</c:v>
                </c:pt>
                <c:pt idx="1">
                  <c:v>1488.4337</c:v>
                </c:pt>
                <c:pt idx="2">
                  <c:v>1325.3607044</c:v>
                </c:pt>
                <c:pt idx="3">
                  <c:v>2860.5980300000001</c:v>
                </c:pt>
                <c:pt idx="4">
                  <c:v>3514.5340999999999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B9E-B51F-5A9AD4721364}"/>
            </c:ext>
          </c:extLst>
        </c:ser>
        <c:ser>
          <c:idx val="1"/>
          <c:order val="1"/>
          <c:tx>
            <c:strRef>
              <c:f>'Figuur II.22'!$A$28</c:f>
              <c:strCache>
                <c:ptCount val="1"/>
                <c:pt idx="0">
                  <c:v>Afgedragen herverzekeringen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'Figuur II.22'!$B$26:$F$26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II.22'!$B$28:$F$28</c:f>
              <c:numCache>
                <c:formatCode>_(* #,##0.0_);_(* \(#,##0.0\);_(* "-"??_);_(@_)</c:formatCode>
                <c:ptCount val="5"/>
                <c:pt idx="0">
                  <c:v>243.40020000000001</c:v>
                </c:pt>
                <c:pt idx="1">
                  <c:v>367.87684999999999</c:v>
                </c:pt>
                <c:pt idx="2">
                  <c:v>273.54061999999999</c:v>
                </c:pt>
                <c:pt idx="3">
                  <c:v>627.55539999999996</c:v>
                </c:pt>
                <c:pt idx="4">
                  <c:v>842.63959999999997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E-4B9E-B51F-5A9AD472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073247"/>
        <c:axId val="1616964767"/>
      </c:barChart>
      <c:lineChart>
        <c:grouping val="standard"/>
        <c:varyColors val="0"/>
        <c:ser>
          <c:idx val="2"/>
          <c:order val="2"/>
          <c:tx>
            <c:strRef>
              <c:f>'Figuur II.22'!$A$29</c:f>
              <c:strCache>
                <c:ptCount val="1"/>
                <c:pt idx="0">
                  <c:v>Afgedragen herverzekeringen in %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II.22'!$B$26:$F$26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II.22'!$B$29:$F$29</c:f>
              <c:numCache>
                <c:formatCode>0.0</c:formatCode>
                <c:ptCount val="5"/>
                <c:pt idx="0">
                  <c:v>26</c:v>
                </c:pt>
                <c:pt idx="1">
                  <c:v>25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2E-4B9E-B51F-5A9AD472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959967"/>
        <c:axId val="1616950847"/>
      </c:lineChart>
      <c:catAx>
        <c:axId val="1617073247"/>
        <c:scaling>
          <c:orientation val="minMax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6964767"/>
        <c:crosses val="autoZero"/>
        <c:auto val="0"/>
        <c:lblAlgn val="ctr"/>
        <c:lblOffset val="100"/>
        <c:noMultiLvlLbl val="0"/>
      </c:catAx>
      <c:valAx>
        <c:axId val="1616964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</a:t>
                </a:r>
                <a:r>
                  <a:rPr lang="en-US" baseline="0"/>
                  <a:t> SRD miljoen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009607145351505E-2"/>
              <c:y val="0.288646048718464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073247"/>
        <c:crosses val="autoZero"/>
        <c:crossBetween val="between"/>
      </c:valAx>
      <c:valAx>
        <c:axId val="1616950847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6959967"/>
        <c:crosses val="max"/>
        <c:crossBetween val="between"/>
      </c:valAx>
      <c:dateAx>
        <c:axId val="1616959967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1616950847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'Figuur II.23'!$A$26</c:f>
              <c:strCache>
                <c:ptCount val="1"/>
                <c:pt idx="0">
                  <c:v>Deelnemingen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II.23'!$B$26:$F$26</c:f>
              <c:numCache>
                <c:formatCode>_(* #,##0.0_);_(* \(#,##0.0\);_(*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36.97</c:v>
                </c:pt>
                <c:pt idx="4">
                  <c:v>151.88534000000001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F-474B-ADC5-CB3C9A134E92}"/>
            </c:ext>
          </c:extLst>
        </c:ser>
        <c:ser>
          <c:idx val="1"/>
          <c:order val="1"/>
          <c:tx>
            <c:strRef>
              <c:f>'Figuur II.23'!$A$27</c:f>
              <c:strCache>
                <c:ptCount val="1"/>
                <c:pt idx="0">
                  <c:v>Hypotheken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II.23'!$B$27:$F$27</c:f>
              <c:numCache>
                <c:formatCode>_(* #,##0.0_);_(* \(#,##0.0\);_(* "-"??_);_(@_)</c:formatCode>
                <c:ptCount val="5"/>
                <c:pt idx="0">
                  <c:v>111.53072299999999</c:v>
                </c:pt>
                <c:pt idx="1">
                  <c:v>133.085193</c:v>
                </c:pt>
                <c:pt idx="2">
                  <c:v>177.37647699999999</c:v>
                </c:pt>
                <c:pt idx="3">
                  <c:v>440.72067380344748</c:v>
                </c:pt>
                <c:pt idx="4">
                  <c:v>456.39605358076824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F-474B-ADC5-CB3C9A134E92}"/>
            </c:ext>
          </c:extLst>
        </c:ser>
        <c:ser>
          <c:idx val="2"/>
          <c:order val="2"/>
          <c:tx>
            <c:strRef>
              <c:f>'Figuur II.23'!$A$28</c:f>
              <c:strCache>
                <c:ptCount val="1"/>
                <c:pt idx="0">
                  <c:v>Onroerende goederen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II.23'!$B$28:$F$28</c:f>
              <c:numCache>
                <c:formatCode>_(* #,##0.0_);_(* \(#,##0.0\);_(* "-"??_);_(@_)</c:formatCode>
                <c:ptCount val="5"/>
                <c:pt idx="0">
                  <c:v>57.334809999999997</c:v>
                </c:pt>
                <c:pt idx="1">
                  <c:v>76.018548999999993</c:v>
                </c:pt>
                <c:pt idx="2">
                  <c:v>123.692851</c:v>
                </c:pt>
                <c:pt idx="3">
                  <c:v>146.35770260000001</c:v>
                </c:pt>
                <c:pt idx="4">
                  <c:v>50.127616947999996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F-474B-ADC5-CB3C9A134E92}"/>
            </c:ext>
          </c:extLst>
        </c:ser>
        <c:ser>
          <c:idx val="3"/>
          <c:order val="3"/>
          <c:tx>
            <c:strRef>
              <c:f>'Figuur II.23'!$A$29</c:f>
              <c:strCache>
                <c:ptCount val="1"/>
                <c:pt idx="0">
                  <c:v>Effecten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II.23'!$B$29:$F$29</c:f>
              <c:numCache>
                <c:formatCode>_(* #,##0.0_);_(* \(#,##0.0\);_(* "-"??_);_(@_)</c:formatCode>
                <c:ptCount val="5"/>
                <c:pt idx="0">
                  <c:v>901.10288800000001</c:v>
                </c:pt>
                <c:pt idx="1">
                  <c:v>2849.1021850000002</c:v>
                </c:pt>
                <c:pt idx="2">
                  <c:v>4661.8127510000004</c:v>
                </c:pt>
                <c:pt idx="3">
                  <c:v>5883.9969047999994</c:v>
                </c:pt>
                <c:pt idx="4">
                  <c:v>6136.3847431840004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F-474B-ADC5-CB3C9A134E92}"/>
            </c:ext>
          </c:extLst>
        </c:ser>
        <c:ser>
          <c:idx val="4"/>
          <c:order val="4"/>
          <c:tx>
            <c:strRef>
              <c:f>'Figuur II.23'!$A$30</c:f>
              <c:strCache>
                <c:ptCount val="1"/>
                <c:pt idx="0">
                  <c:v>Leningen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II.23'!$B$30:$F$30</c:f>
              <c:numCache>
                <c:formatCode>_(* #,##0.0_);_(* \(#,##0.0\);_(* "-"??_);_(@_)</c:formatCode>
                <c:ptCount val="5"/>
                <c:pt idx="0">
                  <c:v>915.68963299999996</c:v>
                </c:pt>
                <c:pt idx="1">
                  <c:v>1478.7858409999999</c:v>
                </c:pt>
                <c:pt idx="2">
                  <c:v>2237.020215</c:v>
                </c:pt>
                <c:pt idx="3">
                  <c:v>2715.3556430065532</c:v>
                </c:pt>
                <c:pt idx="4">
                  <c:v>2787.5477577832326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F-474B-ADC5-CB3C9A134E92}"/>
            </c:ext>
          </c:extLst>
        </c:ser>
        <c:ser>
          <c:idx val="5"/>
          <c:order val="5"/>
          <c:tx>
            <c:strRef>
              <c:f>'Figuur II.23'!$A$31</c:f>
              <c:strCache>
                <c:ptCount val="1"/>
                <c:pt idx="0">
                  <c:v>Termijndeposito's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II.23'!$B$31:$F$31</c:f>
              <c:numCache>
                <c:formatCode>_(* #,##0.0_);_(* \(#,##0.0\);_(* "-"??_);_(@_)</c:formatCode>
                <c:ptCount val="5"/>
                <c:pt idx="0">
                  <c:v>658.86633700000004</c:v>
                </c:pt>
                <c:pt idx="1">
                  <c:v>615.89768000000004</c:v>
                </c:pt>
                <c:pt idx="2">
                  <c:v>730.38871796000001</c:v>
                </c:pt>
                <c:pt idx="3">
                  <c:v>694.71190320000005</c:v>
                </c:pt>
                <c:pt idx="4">
                  <c:v>611.94640011600006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4F-474B-ADC5-CB3C9A134E92}"/>
            </c:ext>
          </c:extLst>
        </c:ser>
        <c:ser>
          <c:idx val="6"/>
          <c:order val="6"/>
          <c:tx>
            <c:strRef>
              <c:f>'Figuur II.23'!$A$32</c:f>
              <c:strCache>
                <c:ptCount val="1"/>
                <c:pt idx="0">
                  <c:v>Spaarrekeningen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II.23'!$B$32:$F$32</c:f>
              <c:numCache>
                <c:formatCode>_(* #,##0.0_);_(* \(#,##0.0\);_(* "-"??_);_(@_)</c:formatCode>
                <c:ptCount val="5"/>
                <c:pt idx="0">
                  <c:v>0</c:v>
                </c:pt>
                <c:pt idx="1">
                  <c:v>24.854876000000001</c:v>
                </c:pt>
                <c:pt idx="2">
                  <c:v>105.00318372</c:v>
                </c:pt>
                <c:pt idx="3">
                  <c:v>41.308921950000006</c:v>
                </c:pt>
                <c:pt idx="4">
                  <c:v>51.704885679999997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4F-474B-ADC5-CB3C9A134E92}"/>
            </c:ext>
          </c:extLst>
        </c:ser>
        <c:ser>
          <c:idx val="7"/>
          <c:order val="7"/>
          <c:tx>
            <c:strRef>
              <c:f>'Figuur II.23'!$A$33</c:f>
              <c:strCache>
                <c:ptCount val="1"/>
                <c:pt idx="0">
                  <c:v>Overige beleggingen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II.23'!$B$33:$F$33</c:f>
              <c:numCache>
                <c:formatCode>_(* #,##0.0_);_(* \(#,##0.0\);_(* "-"??_);_(@_)</c:formatCode>
                <c:ptCount val="5"/>
                <c:pt idx="0">
                  <c:v>50.882361000000003</c:v>
                </c:pt>
                <c:pt idx="1">
                  <c:v>62.713912999999998</c:v>
                </c:pt>
                <c:pt idx="2">
                  <c:v>45.901764999999997</c:v>
                </c:pt>
                <c:pt idx="3">
                  <c:v>43.949126</c:v>
                </c:pt>
                <c:pt idx="4">
                  <c:v>4.965541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4F-474B-ADC5-CB3C9A134E92}"/>
            </c:ext>
          </c:extLst>
        </c:ser>
        <c:ser>
          <c:idx val="8"/>
          <c:order val="8"/>
          <c:tx>
            <c:strRef>
              <c:f>'Figuur II.23'!$A$34</c:f>
              <c:strCache>
                <c:ptCount val="1"/>
                <c:pt idx="0">
                  <c:v>Beleggingen voor polishouders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II.23'!$B$34:$F$34</c:f>
              <c:numCache>
                <c:formatCode>_(* #,##0.0_);_(* \(#,##0.0\);_(* "-"??_);_(@_)</c:formatCode>
                <c:ptCount val="5"/>
                <c:pt idx="0">
                  <c:v>0</c:v>
                </c:pt>
                <c:pt idx="1">
                  <c:v>53.145175999999999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4F-474B-ADC5-CB3C9A134E92}"/>
            </c:ext>
          </c:extLst>
        </c:ser>
        <c:ser>
          <c:idx val="9"/>
          <c:order val="9"/>
          <c:tx>
            <c:strRef>
              <c:f>'Figuur II.23'!$A$35</c:f>
              <c:strCache>
                <c:ptCount val="1"/>
                <c:pt idx="0">
                  <c:v>Liquide middelen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f>'Figuur II.23'!$B$25:$F$25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II.23'!$B$35:$F$35</c:f>
              <c:numCache>
                <c:formatCode>_(* #,##0.0_);_(* \(#,##0.0\);_(* "-"??_);_(@_)</c:formatCode>
                <c:ptCount val="5"/>
                <c:pt idx="0">
                  <c:v>145.75179700000001</c:v>
                </c:pt>
                <c:pt idx="1">
                  <c:v>119.522271</c:v>
                </c:pt>
                <c:pt idx="2">
                  <c:v>242.80149688999998</c:v>
                </c:pt>
                <c:pt idx="3">
                  <c:v>275.55554668000002</c:v>
                </c:pt>
                <c:pt idx="4">
                  <c:v>263.497139554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4F-474B-ADC5-CB3C9A13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523545920"/>
        <c:axId val="1523565056"/>
        <c:axId val="0"/>
      </c:bar3DChart>
      <c:catAx>
        <c:axId val="15235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523565056"/>
        <c:crosses val="autoZero"/>
        <c:auto val="1"/>
        <c:lblAlgn val="ctr"/>
        <c:lblOffset val="100"/>
        <c:noMultiLvlLbl val="0"/>
      </c:catAx>
      <c:valAx>
        <c:axId val="1523565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l-NL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nl-N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52354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24929712967373"/>
          <c:y val="8.6447136090039858E-2"/>
          <c:w val="0.74541691185398973"/>
          <c:h val="0.75423030174919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'Figuur II.24'!$A$28</c:f>
              <c:strCache>
                <c:ptCount val="1"/>
                <c:pt idx="0">
                  <c:v>Nettowinst na belasting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II.24'!$B$27:$F$27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II.24'!$B$28:$F$28</c:f>
              <c:numCache>
                <c:formatCode>0.0</c:formatCode>
                <c:ptCount val="5"/>
                <c:pt idx="0">
                  <c:v>5.4885960000000003</c:v>
                </c:pt>
                <c:pt idx="1">
                  <c:v>196.61954499999999</c:v>
                </c:pt>
                <c:pt idx="2">
                  <c:v>220.5981197700001</c:v>
                </c:pt>
                <c:pt idx="3">
                  <c:v>322.7</c:v>
                </c:pt>
                <c:pt idx="4">
                  <c:v>369.2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7-4338-9467-F6B27F95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5382176"/>
        <c:axId val="495386336"/>
      </c:barChart>
      <c:lineChart>
        <c:grouping val="standard"/>
        <c:varyColors val="0"/>
        <c:ser>
          <c:idx val="1"/>
          <c:order val="1"/>
          <c:tx>
            <c:strRef>
              <c:f>'Figuur II.24'!$A$29</c:f>
              <c:strCache>
                <c:ptCount val="1"/>
                <c:pt idx="0">
                  <c:v>Ratio rendement op activa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II.24'!$B$27:$F$27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II.24'!$B$29:$F$29</c:f>
              <c:numCache>
                <c:formatCode>0.0</c:formatCode>
                <c:ptCount val="5"/>
                <c:pt idx="0">
                  <c:v>51.2</c:v>
                </c:pt>
                <c:pt idx="1">
                  <c:v>36.700000000000003</c:v>
                </c:pt>
                <c:pt idx="2">
                  <c:v>16.8</c:v>
                </c:pt>
                <c:pt idx="3">
                  <c:v>23.9</c:v>
                </c:pt>
                <c:pt idx="4">
                  <c:v>27.9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C77-4338-9467-F6B27F95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387584"/>
        <c:axId val="495366784"/>
      </c:lineChart>
      <c:catAx>
        <c:axId val="4953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5386336"/>
        <c:crosses val="autoZero"/>
        <c:auto val="1"/>
        <c:lblAlgn val="ctr"/>
        <c:lblOffset val="100"/>
        <c:noMultiLvlLbl val="0"/>
      </c:catAx>
      <c:valAx>
        <c:axId val="495386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layout>
            <c:manualLayout>
              <c:xMode val="edge"/>
              <c:yMode val="edge"/>
              <c:x val="3.3544359683564146E-2"/>
              <c:y val="0.33848296255544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5382176"/>
        <c:crosses val="autoZero"/>
        <c:crossBetween val="between"/>
      </c:valAx>
      <c:valAx>
        <c:axId val="495366784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495387584"/>
        <c:crosses val="max"/>
        <c:crossBetween val="between"/>
      </c:valAx>
      <c:catAx>
        <c:axId val="495387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536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827091951533551E-2"/>
          <c:y val="0.89568249659120225"/>
          <c:w val="0.87002400500649157"/>
          <c:h val="6.14625152966743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tx>
            <c:strRef>
              <c:f>'Figuur II.25'!$C$27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dPt>
            <c:idx val="0"/>
            <c:bubble3D val="0"/>
            <c:explosion val="3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B70-4D3B-8F53-946D982DB088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9B-46E0-87FF-438A0C27C9E5}"/>
              </c:ext>
            </c:extLst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9B-46E0-87FF-438A0C27C9E5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9B-46E0-87FF-438A0C27C9E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557D9B9-4EB7-4F69-99DB-7E0ED9E15FF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31,1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A-7B70-4D3B-8F53-946D982DB0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7FA498D-1433-4FE0-87B3-13532DFFC85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18,1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9B-46E0-87FF-438A0C27C9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72EB14-8238-4E6A-B0FF-3EDA1F53EEC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15,2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9B-46E0-87FF-438A0C27C9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8AABF6D-C829-469E-98C9-22A792A70BD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10,5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99B-46E0-87FF-438A0C27C9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'Figuur II.25'!$A$28:$A$41</c15:sqref>
                  </c15:fullRef>
                </c:ext>
              </c:extLst>
              <c:f>('Figuur II.25'!$A$28:$A$29,'Figuur II.25'!$A$33,'Figuur II.25'!$A$40)</c:f>
              <c:strCache>
                <c:ptCount val="4"/>
                <c:pt idx="0">
                  <c:v>Onroerende goederen</c:v>
                </c:pt>
                <c:pt idx="1">
                  <c:v>Hypotheken</c:v>
                </c:pt>
                <c:pt idx="2">
                  <c:v>Obligaties</c:v>
                </c:pt>
                <c:pt idx="3">
                  <c:v>Beleggingsfondsen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'Figuur II.25'!$C$28:$C$41</c15:sqref>
                  </c15:fullRef>
                </c:ext>
              </c:extLst>
              <c:f>('Figuur II.25'!$C$28:$C$29,'Figuur II.25'!$C$33,'Figuur II.25'!$C$40)</c:f>
              <c:numCache>
                <c:formatCode>General</c:formatCode>
                <c:ptCount val="4"/>
                <c:pt idx="0">
                  <c:v>31.1</c:v>
                </c:pt>
                <c:pt idx="1">
                  <c:v>18.100000000000001</c:v>
                </c:pt>
                <c:pt idx="2">
                  <c:v>15.2</c:v>
                </c:pt>
                <c:pt idx="3">
                  <c:v>10.5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7B70-4D3B-8F53-946D982D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16243367994665E-2"/>
          <c:y val="3.674014696058784E-2"/>
          <c:w val="0.90139770506319516"/>
          <c:h val="0.73129750314276842"/>
        </c:manualLayout>
      </c:layout>
      <c:lineChart>
        <c:grouping val="standard"/>
        <c:varyColors val="0"/>
        <c:ser>
          <c:idx val="0"/>
          <c:order val="0"/>
          <c:tx>
            <c:strRef>
              <c:f>'Figuur I.1'!$A$30</c:f>
              <c:strCache>
                <c:ptCount val="1"/>
                <c:pt idx="0">
                  <c:v>Ontwikkelde economieën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EB-4412-8B2E-C3D96056C492}"/>
              </c:ext>
            </c:extLst>
          </c:dPt>
          <c:cat>
            <c:strRef>
              <c:f>'Figuur I.1'!$B$29:$G$29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2025(p)</c:v>
                </c:pt>
              </c:strCache>
            </c:strRef>
          </c:cat>
          <c:val>
            <c:numRef>
              <c:f>'Figuur I.1'!$B$30:$G$30</c:f>
              <c:numCache>
                <c:formatCode>0.0</c:formatCode>
                <c:ptCount val="6"/>
                <c:pt idx="0">
                  <c:v>-4</c:v>
                </c:pt>
                <c:pt idx="1">
                  <c:v>6</c:v>
                </c:pt>
                <c:pt idx="2" formatCode="_(* #,##0.0_);_(* \(#,##0.0\);_(* &quot;-&quot;??_);_(@_)">
                  <c:v>2.9</c:v>
                </c:pt>
                <c:pt idx="3" formatCode="_(* #,##0.0_);_(* \(#,##0.0\);_(* &quot;-&quot;??_);_(@_)">
                  <c:v>1.7</c:v>
                </c:pt>
                <c:pt idx="4" formatCode="_(* #,##0.0_);_(* \(#,##0.0\);_(* &quot;-&quot;??_);_(@_)">
                  <c:v>1.8</c:v>
                </c:pt>
                <c:pt idx="5" formatCode="_(* #,##0.0_);_(* \(#,##0.0\);_(* &quot;-&quot;??_);_(@_)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90-4322-B9AA-6BD8FD99D127}"/>
            </c:ext>
          </c:extLst>
        </c:ser>
        <c:ser>
          <c:idx val="6"/>
          <c:order val="3"/>
          <c:tx>
            <c:strRef>
              <c:f>'Figuur I.1'!$A$36</c:f>
              <c:strCache>
                <c:ptCount val="1"/>
                <c:pt idx="0">
                  <c:v>Latijns-Amerika &amp; het Caribisch gebied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6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EB-4412-8B2E-C3D96056C492}"/>
              </c:ext>
            </c:extLst>
          </c:dPt>
          <c:cat>
            <c:strRef>
              <c:f>'Figuur I.1'!$B$29:$G$29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2025(p)</c:v>
                </c:pt>
              </c:strCache>
            </c:strRef>
          </c:cat>
          <c:val>
            <c:numRef>
              <c:f>'Figuur I.1'!$B$36:$G$36</c:f>
              <c:numCache>
                <c:formatCode>0.0</c:formatCode>
                <c:ptCount val="6"/>
                <c:pt idx="0">
                  <c:v>-6.9</c:v>
                </c:pt>
                <c:pt idx="1">
                  <c:v>7.4</c:v>
                </c:pt>
                <c:pt idx="2" formatCode="_(* #,##0.0_);_(* \(#,##0.0\);_(* &quot;-&quot;??_);_(@_)">
                  <c:v>4.2</c:v>
                </c:pt>
                <c:pt idx="3" formatCode="_(* #,##0.0_);_(* \(#,##0.0\);_(* &quot;-&quot;??_);_(@_)">
                  <c:v>2.4</c:v>
                </c:pt>
                <c:pt idx="4" formatCode="_(* #,##0.0_);_(* \(#,##0.0\);_(* &quot;-&quot;??_);_(@_)">
                  <c:v>2.4</c:v>
                </c:pt>
                <c:pt idx="5" formatCode="_(* #,##0.0_);_(* \(#,##0.0\);_(* &quot;-&quot;??_);_(@_)">
                  <c:v>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890-4322-B9AA-6BD8FD99D127}"/>
            </c:ext>
          </c:extLst>
        </c:ser>
        <c:ser>
          <c:idx val="3"/>
          <c:order val="6"/>
          <c:tx>
            <c:strRef>
              <c:f>'Figuur I.1'!$A$33</c:f>
              <c:strCache>
                <c:ptCount val="1"/>
                <c:pt idx="0">
                  <c:v>Opkomende economieën en ontwikkelingslanden Azië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chemeClr val="accent4">
                    <a:lumMod val="75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A32-40DF-AE88-17764B15DFF4}"/>
              </c:ext>
            </c:extLst>
          </c:dPt>
          <c:val>
            <c:numRef>
              <c:f>'Figuur I.1'!$B$33:$G$33</c:f>
              <c:numCache>
                <c:formatCode>0.0</c:formatCode>
                <c:ptCount val="6"/>
                <c:pt idx="0">
                  <c:v>-0.5</c:v>
                </c:pt>
                <c:pt idx="1">
                  <c:v>7.8</c:v>
                </c:pt>
                <c:pt idx="2" formatCode="_(* #,##0.0_);_(* \(#,##0.0\);_(* &quot;-&quot;??_);_(@_)">
                  <c:v>4.7</c:v>
                </c:pt>
                <c:pt idx="3" formatCode="_(* #,##0.0_);_(* \(#,##0.0\);_(* &quot;-&quot;??_);_(@_)">
                  <c:v>6.1</c:v>
                </c:pt>
                <c:pt idx="4" formatCode="_(* #,##0.0_);_(* \(#,##0.0\);_(* &quot;-&quot;??_);_(@_)">
                  <c:v>5.3</c:v>
                </c:pt>
                <c:pt idx="5" formatCode="_(* #,##0.0_);_(* \(#,##0.0\);_(* &quot;-&quot;??_);_(@_)">
                  <c:v>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15C-4D6B-B83D-AB335C45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107072"/>
        <c:axId val="1073113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'Figuur I.1'!$A$31</c15:sqref>
                        </c15:formulaRef>
                      </c:ext>
                    </c:extLst>
                    <c:strCache>
                      <c:ptCount val="1"/>
                      <c:pt idx="0">
                        <c:v>  Verenigde Staten van America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'Figuur I.1'!$B$29:$G$29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2025(p)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'Figuur I.1'!$C$31:$G$31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 formatCode="0.0">
                        <c:v>6.1</c:v>
                      </c:pt>
                      <c:pt idx="1">
                        <c:v>2.5</c:v>
                      </c:pt>
                      <c:pt idx="2">
                        <c:v>2.9</c:v>
                      </c:pt>
                      <c:pt idx="3">
                        <c:v>2.8</c:v>
                      </c:pt>
                      <c:pt idx="4">
                        <c:v>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890-4322-B9AA-6BD8FD99D12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I.1'!$A$32</c15:sqref>
                        </c15:formulaRef>
                      </c:ext>
                    </c:extLst>
                    <c:strCache>
                      <c:ptCount val="1"/>
                      <c:pt idx="0">
                        <c:v>  Europa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I.1'!$B$29:$G$29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2025(p)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I.1'!$C$32:$G$32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 formatCode="0.0">
                        <c:v>6.3</c:v>
                      </c:pt>
                      <c:pt idx="1">
                        <c:v>3.5</c:v>
                      </c:pt>
                      <c:pt idx="2">
                        <c:v>0.4</c:v>
                      </c:pt>
                      <c:pt idx="3">
                        <c:v>0.9</c:v>
                      </c:pt>
                      <c:pt idx="4">
                        <c:v>0.8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890-4322-B9AA-6BD8FD99D127}"/>
                  </c:ext>
                </c:extLst>
              </c15:ser>
            </c15:filteredLineSeries>
            <c15:filteredLineSeries>
              <c15:ser>
                <c:idx val="7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I.1'!$A$37</c15:sqref>
                        </c15:formulaRef>
                      </c:ext>
                    </c:extLst>
                    <c:strCache>
                      <c:ptCount val="1"/>
                      <c:pt idx="0">
                        <c:v>  Guyana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I.1'!$B$29:$G$29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2025(p)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I.1'!$C$37:$G$37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 formatCode="0.0">
                        <c:v>20.100000000000001</c:v>
                      </c:pt>
                      <c:pt idx="1">
                        <c:v>63.3</c:v>
                      </c:pt>
                      <c:pt idx="2">
                        <c:v>33.799999999999997</c:v>
                      </c:pt>
                      <c:pt idx="3">
                        <c:v>43.6</c:v>
                      </c:pt>
                      <c:pt idx="4">
                        <c:v>10.3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890-4322-B9AA-6BD8FD99D127}"/>
                  </c:ext>
                </c:extLst>
              </c15:ser>
            </c15:filteredLineSeries>
            <c15:filteredLineSeries>
              <c15:ser>
                <c:idx val="8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I.1'!$A$38</c15:sqref>
                        </c15:formulaRef>
                      </c:ext>
                    </c:extLst>
                    <c:strCache>
                      <c:ptCount val="1"/>
                      <c:pt idx="0">
                        <c:v>  Suriname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I.1'!$B$29:$G$29</c15:sqref>
                        </c15:formulaRef>
                      </c:ext>
                    </c:extLst>
                    <c:strCache>
                      <c:ptCount val="6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  <c:pt idx="5">
                        <c:v>2025(p)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'Figuur I.1'!$C$38:$G$38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 formatCode="0.0">
                        <c:v>-2.4</c:v>
                      </c:pt>
                      <c:pt idx="1">
                        <c:v>2.4</c:v>
                      </c:pt>
                      <c:pt idx="2">
                        <c:v>2.5</c:v>
                      </c:pt>
                      <c:pt idx="3">
                        <c:v>3</c:v>
                      </c:pt>
                      <c:pt idx="4">
                        <c:v>3.2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890-4322-B9AA-6BD8FD99D127}"/>
                  </c:ext>
                </c:extLst>
              </c15:ser>
            </c15:filteredLineSeries>
          </c:ext>
        </c:extLst>
      </c:lineChart>
      <c:catAx>
        <c:axId val="107310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13792"/>
        <c:crosses val="autoZero"/>
        <c:auto val="1"/>
        <c:lblAlgn val="ctr"/>
        <c:lblOffset val="100"/>
        <c:noMultiLvlLbl val="0"/>
      </c:catAx>
      <c:valAx>
        <c:axId val="1073113792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0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23931724284698"/>
          <c:y val="0.81409012250222235"/>
          <c:w val="0.79034349017419159"/>
          <c:h val="0.1124149793073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'Figuur II.26'!$B$24</c:f>
              <c:strCache>
                <c:ptCount val="1"/>
                <c:pt idx="0">
                  <c:v>Beursindex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II.26'!$A$25:$A$34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'Figuur II.26'!$B$25:$B$34</c:f>
              <c:numCache>
                <c:formatCode>_(* #,##0_);_(* \(#,##0\);_(* "-"??_);_(@_)</c:formatCode>
                <c:ptCount val="10"/>
                <c:pt idx="0">
                  <c:v>8952</c:v>
                </c:pt>
                <c:pt idx="1">
                  <c:v>9661</c:v>
                </c:pt>
                <c:pt idx="2">
                  <c:v>9531</c:v>
                </c:pt>
                <c:pt idx="3">
                  <c:v>9625</c:v>
                </c:pt>
                <c:pt idx="4">
                  <c:v>9207</c:v>
                </c:pt>
                <c:pt idx="5">
                  <c:v>9578</c:v>
                </c:pt>
                <c:pt idx="6">
                  <c:v>9765</c:v>
                </c:pt>
                <c:pt idx="7">
                  <c:v>10413</c:v>
                </c:pt>
                <c:pt idx="8">
                  <c:v>21720</c:v>
                </c:pt>
                <c:pt idx="9">
                  <c:v>98733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DBC-433B-9F9F-C451170AE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112000"/>
        <c:axId val="2053111520"/>
      </c:lineChart>
      <c:catAx>
        <c:axId val="2053112000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3111520"/>
        <c:crosses val="autoZero"/>
        <c:auto val="1"/>
        <c:lblAlgn val="ctr"/>
        <c:lblOffset val="100"/>
        <c:noMultiLvlLbl val="0"/>
      </c:catAx>
      <c:valAx>
        <c:axId val="20531115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beursindex</a:t>
                </a:r>
              </a:p>
            </c:rich>
          </c:tx>
          <c:layout>
            <c:manualLayout>
              <c:xMode val="edge"/>
              <c:yMode val="edge"/>
              <c:x val="2.9984621344886463E-2"/>
              <c:y val="0.35810520843212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311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'Figuur III.1'!$A$28</c:f>
              <c:strCache>
                <c:ptCount val="1"/>
                <c:pt idx="0">
                  <c:v>Kredietrisico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6303210985245129E-17"/>
                  <c:y val="-5.249343832020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F5-4EE6-808B-45C67EBC27CF}"/>
                </c:ext>
              </c:extLst>
            </c:dLbl>
            <c:dLbl>
              <c:idx val="1"/>
              <c:layout>
                <c:manualLayout>
                  <c:x val="0"/>
                  <c:y val="-6.2992125984251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F5-4EE6-808B-45C67EBC2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III.1'!$B$27:$C$27</c:f>
              <c:strCache>
                <c:ptCount val="2"/>
                <c:pt idx="0">
                  <c:v>Systeemrelevante banken</c:v>
                </c:pt>
                <c:pt idx="1">
                  <c:v>Niet-systeemrelevante banken</c:v>
                </c:pt>
              </c:strCache>
            </c:strRef>
          </c:cat>
          <c:val>
            <c:numRef>
              <c:f>'Figuur III.1'!$B$28:$C$28</c:f>
              <c:numCache>
                <c:formatCode>0.00</c:formatCode>
                <c:ptCount val="2"/>
                <c:pt idx="0">
                  <c:v>0</c:v>
                </c:pt>
                <c:pt idx="1">
                  <c:v>0.71433821588982616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5-4D51-BCD9-845D5E22B463}"/>
            </c:ext>
          </c:extLst>
        </c:ser>
        <c:ser>
          <c:idx val="1"/>
          <c:order val="1"/>
          <c:tx>
            <c:strRef>
              <c:f>'Figuur III.1'!$A$29</c:f>
              <c:strCache>
                <c:ptCount val="1"/>
                <c:pt idx="0">
                  <c:v>Wisselkoersrisico - depreciatierisico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7.2606421970490258E-17"/>
                  <c:y val="-6.2992125984251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F5-4EE6-808B-45C67EBC27CF}"/>
                </c:ext>
              </c:extLst>
            </c:dLbl>
            <c:dLbl>
              <c:idx val="1"/>
              <c:layout>
                <c:manualLayout>
                  <c:x val="2.564102564102564E-2"/>
                  <c:y val="-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5-4D51-BCD9-845D5E22B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III.1'!$B$27:$C$27</c:f>
              <c:strCache>
                <c:ptCount val="2"/>
                <c:pt idx="0">
                  <c:v>Systeemrelevante banken</c:v>
                </c:pt>
                <c:pt idx="1">
                  <c:v>Niet-systeemrelevante banken</c:v>
                </c:pt>
              </c:strCache>
            </c:strRef>
          </c:cat>
          <c:val>
            <c:numRef>
              <c:f>'Figuur III.1'!$B$29:$C$29</c:f>
              <c:numCache>
                <c:formatCode>0.00</c:formatCode>
                <c:ptCount val="2"/>
                <c:pt idx="0">
                  <c:v>8.018716075586764E-2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5-4D51-BCD9-845D5E22B463}"/>
            </c:ext>
          </c:extLst>
        </c:ser>
        <c:ser>
          <c:idx val="2"/>
          <c:order val="2"/>
          <c:tx>
            <c:strRef>
              <c:f>'Figuur III.1'!$A$30</c:f>
              <c:strCache>
                <c:ptCount val="1"/>
                <c:pt idx="0">
                  <c:v>Concentratierisico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225071225071171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25-4D51-BCD9-845D5E22B463}"/>
                </c:ext>
              </c:extLst>
            </c:dLbl>
            <c:dLbl>
              <c:idx val="1"/>
              <c:layout>
                <c:manualLayout>
                  <c:x val="6.8376068376068383E-2"/>
                  <c:y val="-7.40740740740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5-4D51-BCD9-845D5E22B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III.1'!$B$27:$C$27</c:f>
              <c:strCache>
                <c:ptCount val="2"/>
                <c:pt idx="0">
                  <c:v>Systeemrelevante banken</c:v>
                </c:pt>
                <c:pt idx="1">
                  <c:v>Niet-systeemrelevante banken</c:v>
                </c:pt>
              </c:strCache>
            </c:strRef>
          </c:cat>
          <c:val>
            <c:numRef>
              <c:f>'Figuur III.1'!$B$30:$C$30</c:f>
              <c:numCache>
                <c:formatCode>0.00</c:formatCode>
                <c:ptCount val="2"/>
                <c:pt idx="0">
                  <c:v>8.2602962236677104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25-4D51-BCD9-845D5E22B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1001647"/>
        <c:axId val="1730994159"/>
        <c:axId val="0"/>
      </c:bar3DChart>
      <c:catAx>
        <c:axId val="17310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0994159"/>
        <c:crosses val="autoZero"/>
        <c:auto val="1"/>
        <c:lblAlgn val="ctr"/>
        <c:lblOffset val="100"/>
        <c:noMultiLvlLbl val="0"/>
      </c:catAx>
      <c:valAx>
        <c:axId val="1730994159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 % van het toetsingsvermogen</a:t>
                </a:r>
              </a:p>
            </c:rich>
          </c:tx>
          <c:layout>
            <c:manualLayout>
              <c:xMode val="edge"/>
              <c:yMode val="edge"/>
              <c:x val="5.3732183793481512E-2"/>
              <c:y val="0.12401133858267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;[Red]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100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171754318675773"/>
          <c:y val="6.4814814814814811E-2"/>
          <c:w val="0.63727004038535295"/>
          <c:h val="0.792244823563721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'Figuur III.2'!$B$27</c:f>
              <c:strCache>
                <c:ptCount val="1"/>
                <c:pt idx="0">
                  <c:v>Zachte schok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'Figuur III.2'!$A$28:$A$31</c:f>
              <c:strCache>
                <c:ptCount val="4"/>
                <c:pt idx="0">
                  <c:v>Concentratierisico</c:v>
                </c:pt>
                <c:pt idx="1">
                  <c:v>Wisselkoersrisico</c:v>
                </c:pt>
                <c:pt idx="2">
                  <c:v>Kredietrisico</c:v>
                </c:pt>
                <c:pt idx="3">
                  <c:v>Multifactor</c:v>
                </c:pt>
              </c:strCache>
            </c:strRef>
          </c:cat>
          <c:val>
            <c:numRef>
              <c:f>'Figuur III.2'!$B$28:$B$31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A-4E7D-8AC6-5FC74C4C23E7}"/>
            </c:ext>
          </c:extLst>
        </c:ser>
        <c:ser>
          <c:idx val="1"/>
          <c:order val="1"/>
          <c:tx>
            <c:strRef>
              <c:f>'Figuur III.2'!$C$27</c:f>
              <c:strCache>
                <c:ptCount val="1"/>
                <c:pt idx="0">
                  <c:v>Matige schok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'Figuur III.2'!$A$28:$A$31</c:f>
              <c:strCache>
                <c:ptCount val="4"/>
                <c:pt idx="0">
                  <c:v>Concentratierisico</c:v>
                </c:pt>
                <c:pt idx="1">
                  <c:v>Wisselkoersrisico</c:v>
                </c:pt>
                <c:pt idx="2">
                  <c:v>Kredietrisico</c:v>
                </c:pt>
                <c:pt idx="3">
                  <c:v>Multifactor</c:v>
                </c:pt>
              </c:strCache>
            </c:strRef>
          </c:cat>
          <c:val>
            <c:numRef>
              <c:f>'Figuur III.2'!$C$28:$C$31</c:f>
              <c:numCache>
                <c:formatCode>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A-4E7D-8AC6-5FC74C4C23E7}"/>
            </c:ext>
          </c:extLst>
        </c:ser>
        <c:ser>
          <c:idx val="2"/>
          <c:order val="2"/>
          <c:tx>
            <c:strRef>
              <c:f>'Figuur III.2'!$D$27</c:f>
              <c:strCache>
                <c:ptCount val="1"/>
                <c:pt idx="0">
                  <c:v> Hevige schok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'Figuur III.2'!$A$28:$A$31</c:f>
              <c:strCache>
                <c:ptCount val="4"/>
                <c:pt idx="0">
                  <c:v>Concentratierisico</c:v>
                </c:pt>
                <c:pt idx="1">
                  <c:v>Wisselkoersrisico</c:v>
                </c:pt>
                <c:pt idx="2">
                  <c:v>Kredietrisico</c:v>
                </c:pt>
                <c:pt idx="3">
                  <c:v>Multifactor</c:v>
                </c:pt>
              </c:strCache>
            </c:strRef>
          </c:cat>
          <c:val>
            <c:numRef>
              <c:f>'Figuur III.2'!$D$28:$D$31</c:f>
              <c:numCache>
                <c:formatCode>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A-4E7D-8AC6-5FC74C4C23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09680783"/>
        <c:axId val="2009681199"/>
      </c:barChart>
      <c:catAx>
        <c:axId val="2009680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9681199"/>
        <c:crosses val="autoZero"/>
        <c:auto val="1"/>
        <c:lblAlgn val="ctr"/>
        <c:lblOffset val="100"/>
        <c:noMultiLvlLbl val="0"/>
      </c:catAx>
      <c:valAx>
        <c:axId val="2009681199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00968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5597843993057E-2"/>
          <c:y val="3.9087230986911525E-2"/>
          <c:w val="0.76370055035877971"/>
          <c:h val="0.79719601169764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'Figuur III.3'!$B$29</c:f>
              <c:strCache>
                <c:ptCount val="1"/>
                <c:pt idx="0">
                  <c:v>Inclusief overheid NPL's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204152249135158E-3"/>
                  <c:y val="4.17972831765935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5-4BBE-9D2E-1D804350D645}"/>
                </c:ext>
              </c:extLst>
            </c:dLbl>
            <c:dLbl>
              <c:idx val="2"/>
              <c:layout>
                <c:manualLayout>
                  <c:x val="-2.0206944569965881E-3"/>
                  <c:y val="7.56636856934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5-4BBE-9D2E-1D804350D6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III.3'!$A$30:$A$32</c:f>
              <c:strCache>
                <c:ptCount val="3"/>
                <c:pt idx="0">
                  <c:v>Zachte schok: 50% toename van de NPL's</c:v>
                </c:pt>
                <c:pt idx="1">
                  <c:v>Matige schok: 100% toename van de NPL's</c:v>
                </c:pt>
                <c:pt idx="2">
                  <c:v>Hevige schok: 200% toename van de NPL's</c:v>
                </c:pt>
              </c:strCache>
            </c:strRef>
          </c:cat>
          <c:val>
            <c:numRef>
              <c:f>'Figuur III.3'!$B$30:$B$32</c:f>
              <c:numCache>
                <c:formatCode>0.0</c:formatCode>
                <c:ptCount val="3"/>
                <c:pt idx="0">
                  <c:v>23.021163235520135</c:v>
                </c:pt>
                <c:pt idx="1">
                  <c:v>22.720582620056454</c:v>
                </c:pt>
                <c:pt idx="2">
                  <c:v>22.123806456637691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C5-4BBE-9D2E-1D804350D645}"/>
            </c:ext>
          </c:extLst>
        </c:ser>
        <c:ser>
          <c:idx val="1"/>
          <c:order val="1"/>
          <c:tx>
            <c:strRef>
              <c:f>'Figuur III.3'!$C$29</c:f>
              <c:strCache>
                <c:ptCount val="1"/>
                <c:pt idx="0">
                  <c:v>Exclusief overheid NPL's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III.3'!$A$30:$A$32</c:f>
              <c:strCache>
                <c:ptCount val="3"/>
                <c:pt idx="0">
                  <c:v>Zachte schok: 50% toename van de NPL's</c:v>
                </c:pt>
                <c:pt idx="1">
                  <c:v>Matige schok: 100% toename van de NPL's</c:v>
                </c:pt>
                <c:pt idx="2">
                  <c:v>Hevige schok: 200% toename van de NPL's</c:v>
                </c:pt>
              </c:strCache>
            </c:strRef>
          </c:cat>
          <c:val>
            <c:numRef>
              <c:f>'Figuur III.3'!$C$30:$C$32</c:f>
              <c:numCache>
                <c:formatCode>0.0</c:formatCode>
                <c:ptCount val="3"/>
                <c:pt idx="0">
                  <c:v>23.021512675247678</c:v>
                </c:pt>
                <c:pt idx="1">
                  <c:v>22.721086032341336</c:v>
                </c:pt>
                <c:pt idx="2">
                  <c:v>22.124613321211857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C5-4BBE-9D2E-1D804350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7586303"/>
        <c:axId val="927586719"/>
      </c:barChart>
      <c:catAx>
        <c:axId val="927586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7586719"/>
        <c:crosses val="autoZero"/>
        <c:auto val="1"/>
        <c:lblAlgn val="ctr"/>
        <c:lblOffset val="100"/>
        <c:tickLblSkip val="1"/>
        <c:noMultiLvlLbl val="0"/>
      </c:catAx>
      <c:valAx>
        <c:axId val="927586719"/>
        <c:scaling>
          <c:orientation val="minMax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Post-shock CAR in %</a:t>
                </a:r>
              </a:p>
            </c:rich>
          </c:tx>
          <c:layout>
            <c:manualLayout>
              <c:xMode val="edge"/>
              <c:yMode val="edge"/>
              <c:x val="2.1841416508408948E-3"/>
              <c:y val="0.285244506063844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27586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46959415686576"/>
          <c:y val="0.93266494164046854"/>
          <c:w val="0.47431516053441136"/>
          <c:h val="5.6674888893614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34086011566091"/>
          <c:y val="0.12177483810782254"/>
          <c:w val="0.83778094375576906"/>
          <c:h val="0.697238739307197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'Figuur III.4'!$B$27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III.4'!$A$28:$A$30</c:f>
              <c:strCache>
                <c:ptCount val="3"/>
                <c:pt idx="0">
                  <c:v>Zachte schok</c:v>
                </c:pt>
                <c:pt idx="1">
                  <c:v>Matige schok</c:v>
                </c:pt>
                <c:pt idx="2">
                  <c:v>Hevige schok</c:v>
                </c:pt>
              </c:strCache>
            </c:strRef>
          </c:cat>
          <c:val>
            <c:numRef>
              <c:f>'Figuur III.4'!$B$28:$B$30</c:f>
              <c:numCache>
                <c:formatCode>0.0</c:formatCode>
                <c:ptCount val="3"/>
                <c:pt idx="0">
                  <c:v>20.217376263798499</c:v>
                </c:pt>
                <c:pt idx="1">
                  <c:v>19.205281092760895</c:v>
                </c:pt>
                <c:pt idx="2">
                  <c:v>17.615130695688823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2-4064-A7BE-D1B87A1ACC1C}"/>
            </c:ext>
          </c:extLst>
        </c:ser>
        <c:ser>
          <c:idx val="1"/>
          <c:order val="1"/>
          <c:tx>
            <c:strRef>
              <c:f>'Figuur III.4'!$C$27</c:f>
              <c:strCache>
                <c:ptCount val="1"/>
                <c:pt idx="0">
                  <c:v>mei-25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III.4'!$A$28:$A$30</c:f>
              <c:strCache>
                <c:ptCount val="3"/>
                <c:pt idx="0">
                  <c:v>Zachte schok</c:v>
                </c:pt>
                <c:pt idx="1">
                  <c:v>Matige schok</c:v>
                </c:pt>
                <c:pt idx="2">
                  <c:v>Hevige schok</c:v>
                </c:pt>
              </c:strCache>
            </c:strRef>
          </c:cat>
          <c:val>
            <c:numRef>
              <c:f>'Figuur III.4'!$C$28:$C$30</c:f>
              <c:numCache>
                <c:formatCode>0.0</c:formatCode>
                <c:ptCount val="3"/>
                <c:pt idx="0">
                  <c:v>20.171213740916262</c:v>
                </c:pt>
                <c:pt idx="1">
                  <c:v>19.027710388299123</c:v>
                </c:pt>
                <c:pt idx="2">
                  <c:v>17.250806588646036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2-4064-A7BE-D1B87A1ACC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0860128"/>
        <c:axId val="670861376"/>
      </c:barChart>
      <c:catAx>
        <c:axId val="6708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861376"/>
        <c:crosses val="autoZero"/>
        <c:auto val="1"/>
        <c:lblAlgn val="ctr"/>
        <c:lblOffset val="100"/>
        <c:noMultiLvlLbl val="0"/>
      </c:catAx>
      <c:valAx>
        <c:axId val="670861376"/>
        <c:scaling>
          <c:orientation val="minMax"/>
          <c:max val="22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Post-shock CAR in %</a:t>
                </a:r>
              </a:p>
            </c:rich>
          </c:tx>
          <c:layout>
            <c:manualLayout>
              <c:xMode val="edge"/>
              <c:yMode val="edge"/>
              <c:x val="2.6264866940787279E-2"/>
              <c:y val="0.26135597869654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8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7811260984081E-2"/>
          <c:y val="5.313455035537152E-2"/>
          <c:w val="0.74057313407065417"/>
          <c:h val="0.74664754490009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'Figuur III.5'!$B$25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III.5'!$A$26:$A$28</c:f>
              <c:strCache>
                <c:ptCount val="3"/>
                <c:pt idx="0">
                  <c:v>Zachte schok: 50% USD- en 44,50 EUR- depreciatie </c:v>
                </c:pt>
                <c:pt idx="1">
                  <c:v>Matige schok: 75% USD- en 66,68 EUR- depreciatie </c:v>
                </c:pt>
                <c:pt idx="2">
                  <c:v>Hevige schok: 125% USD- en 111,13 EUR- depreciatie </c:v>
                </c:pt>
              </c:strCache>
            </c:strRef>
          </c:cat>
          <c:val>
            <c:numRef>
              <c:f>'Figuur III.5'!$B$26:$B$28</c:f>
              <c:numCache>
                <c:formatCode>0.00</c:formatCode>
                <c:ptCount val="3"/>
                <c:pt idx="0">
                  <c:v>20.336949855415696</c:v>
                </c:pt>
                <c:pt idx="1">
                  <c:v>19.373826932517602</c:v>
                </c:pt>
                <c:pt idx="2">
                  <c:v>17.847148479787194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E-4B92-8A92-B37EF26AE590}"/>
            </c:ext>
          </c:extLst>
        </c:ser>
        <c:ser>
          <c:idx val="1"/>
          <c:order val="1"/>
          <c:tx>
            <c:strRef>
              <c:f>'Figuur III.5'!$C$25</c:f>
              <c:strCache>
                <c:ptCount val="1"/>
                <c:pt idx="0">
                  <c:v>mei-25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'Figuur III.5'!$A$26:$A$28</c:f>
              <c:strCache>
                <c:ptCount val="3"/>
                <c:pt idx="0">
                  <c:v>Zachte schok: 50% USD- en 44,50 EUR- depreciatie </c:v>
                </c:pt>
                <c:pt idx="1">
                  <c:v>Matige schok: 75% USD- en 66,68 EUR- depreciatie </c:v>
                </c:pt>
                <c:pt idx="2">
                  <c:v>Hevige schok: 125% USD- en 111,13 EUR- depreciatie </c:v>
                </c:pt>
              </c:strCache>
            </c:strRef>
          </c:cat>
          <c:val>
            <c:numRef>
              <c:f>'Figuur III.5'!$C$26:$C$28</c:f>
              <c:numCache>
                <c:formatCode>0.00</c:formatCode>
                <c:ptCount val="3"/>
                <c:pt idx="0">
                  <c:v>20.293052281970386</c:v>
                </c:pt>
                <c:pt idx="1">
                  <c:v>19.194952860990071</c:v>
                </c:pt>
                <c:pt idx="2">
                  <c:v>17.481164891562447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E-4B92-8A92-B37EF26A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0860128"/>
        <c:axId val="670861376"/>
      </c:barChart>
      <c:catAx>
        <c:axId val="67086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861376"/>
        <c:crosses val="autoZero"/>
        <c:auto val="1"/>
        <c:lblAlgn val="ctr"/>
        <c:lblOffset val="100"/>
        <c:noMultiLvlLbl val="0"/>
      </c:catAx>
      <c:valAx>
        <c:axId val="67086137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Post-shock CAR in %</a:t>
                </a:r>
              </a:p>
            </c:rich>
          </c:tx>
          <c:layout>
            <c:manualLayout>
              <c:xMode val="edge"/>
              <c:yMode val="edge"/>
              <c:x val="1.3605442176870748E-2"/>
              <c:y val="0.21603398259428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86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00417380691736"/>
          <c:y val="0.91973396624987458"/>
          <c:w val="0.16727199156939312"/>
          <c:h val="7.2645070491283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'Figuur III.6'!$B$31</c:f>
              <c:strCache>
                <c:ptCount val="1"/>
                <c:pt idx="0">
                  <c:v>dec-23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[66]Sheet1!$B$4:$B$6</c:f>
              <c:strCache>
                <c:ptCount val="3"/>
                <c:pt idx="0">
                  <c:v>Zachte schok: 25% toename Schade-uitkering</c:v>
                </c:pt>
                <c:pt idx="1">
                  <c:v>Matige schok: 50% toename Schade-uitkeringen</c:v>
                </c:pt>
                <c:pt idx="2">
                  <c:v>Hevige schok: 100% toename Schade-uitkeringen</c:v>
                </c:pt>
              </c:strCache>
            </c:strRef>
          </c:cat>
          <c:val>
            <c:numRef>
              <c:f>[66]Sheet1!$C$4:$C$6</c:f>
              <c:numCache>
                <c:formatCode>General</c:formatCode>
                <c:ptCount val="3"/>
                <c:pt idx="0">
                  <c:v>41.5</c:v>
                </c:pt>
                <c:pt idx="1">
                  <c:v>34.1</c:v>
                </c:pt>
                <c:pt idx="2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C-4980-B264-1188C83B9367}"/>
            </c:ext>
          </c:extLst>
        </c:ser>
        <c:ser>
          <c:idx val="1"/>
          <c:order val="1"/>
          <c:tx>
            <c:strRef>
              <c:f>'Figuur III.6'!$C$31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[66]Sheet1!$B$4:$B$6</c:f>
              <c:strCache>
                <c:ptCount val="3"/>
                <c:pt idx="0">
                  <c:v>Zachte schok: 25% toename Schade-uitkering</c:v>
                </c:pt>
                <c:pt idx="1">
                  <c:v>Matige schok: 50% toename Schade-uitkeringen</c:v>
                </c:pt>
                <c:pt idx="2">
                  <c:v>Hevige schok: 100% toename Schade-uitkeringen</c:v>
                </c:pt>
              </c:strCache>
            </c:strRef>
          </c:cat>
          <c:val>
            <c:numRef>
              <c:f>[66]Sheet1!$D$4:$D$6</c:f>
              <c:numCache>
                <c:formatCode>General</c:formatCode>
                <c:ptCount val="3"/>
                <c:pt idx="0">
                  <c:v>31.9</c:v>
                </c:pt>
                <c:pt idx="1">
                  <c:v>24.3</c:v>
                </c:pt>
                <c:pt idx="2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0C-4980-B264-1188C83B93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6784576"/>
        <c:axId val="596789376"/>
      </c:barChart>
      <c:catAx>
        <c:axId val="59678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789376"/>
        <c:crosses val="autoZero"/>
        <c:auto val="1"/>
        <c:lblAlgn val="ctr"/>
        <c:lblOffset val="100"/>
        <c:noMultiLvlLbl val="0"/>
      </c:catAx>
      <c:valAx>
        <c:axId val="5967893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6739452071108912E-2"/>
              <c:y val="0.42012924428754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678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23454032156673E-2"/>
          <c:y val="4.392154692775202E-2"/>
          <c:w val="0.9091961139229372"/>
          <c:h val="0.81874531110313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'Figuur III.7'!$B$32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('Figuur III.7'!$A$33,'Figuur III.7'!$A$35,'Figuur III.7'!$A$37,'Figuur III.7'!$A$39)</c:f>
              <c:strCache>
                <c:ptCount val="4"/>
                <c:pt idx="0">
                  <c:v>Huidig</c:v>
                </c:pt>
                <c:pt idx="1">
                  <c:v>Zachte schok</c:v>
                </c:pt>
                <c:pt idx="2">
                  <c:v>Matige schok</c:v>
                </c:pt>
                <c:pt idx="3">
                  <c:v>Hevige schok</c:v>
                </c:pt>
              </c:strCache>
            </c:strRef>
          </c:cat>
          <c:val>
            <c:numRef>
              <c:f>('Figuur III.7'!$B$33,'Figuur III.7'!$B$35,'Figuur III.7'!$B$37,'Figuur III.7'!$B$39)</c:f>
              <c:numCache>
                <c:formatCode>0.0</c:formatCode>
                <c:ptCount val="4"/>
                <c:pt idx="0">
                  <c:v>113.14148093041258</c:v>
                </c:pt>
                <c:pt idx="1">
                  <c:v>101.68202833344284</c:v>
                </c:pt>
                <c:pt idx="2">
                  <c:v>92.003823961077075</c:v>
                </c:pt>
                <c:pt idx="3">
                  <c:v>75.318076400534267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7-4EC4-AC5D-818A947704E0}"/>
            </c:ext>
          </c:extLst>
        </c:ser>
        <c:ser>
          <c:idx val="3"/>
          <c:order val="1"/>
          <c:tx>
            <c:strRef>
              <c:f>'Figuur III.7'!$C$32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('Figuur III.7'!$A$33,'Figuur III.7'!$A$35,'Figuur III.7'!$A$37,'Figuur III.7'!$A$39)</c:f>
              <c:strCache>
                <c:ptCount val="4"/>
                <c:pt idx="0">
                  <c:v>Huidig</c:v>
                </c:pt>
                <c:pt idx="1">
                  <c:v>Zachte schok</c:v>
                </c:pt>
                <c:pt idx="2">
                  <c:v>Matige schok</c:v>
                </c:pt>
                <c:pt idx="3">
                  <c:v>Hevige schok</c:v>
                </c:pt>
              </c:strCache>
            </c:strRef>
          </c:cat>
          <c:val>
            <c:numRef>
              <c:f>('Figuur III.7'!$C$33,'Figuur III.7'!$C$35,'Figuur III.7'!$C$37,'Figuur III.7'!$C$39)</c:f>
              <c:numCache>
                <c:formatCode>0.0</c:formatCode>
                <c:ptCount val="4"/>
                <c:pt idx="0">
                  <c:v>119.19457414964879</c:v>
                </c:pt>
                <c:pt idx="1">
                  <c:v>107.70899652370234</c:v>
                </c:pt>
                <c:pt idx="2">
                  <c:v>98.187928398010982</c:v>
                </c:pt>
                <c:pt idx="3">
                  <c:v>83.549214539070533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97-4EC4-AC5D-818A947704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8620959"/>
        <c:axId val="268613759"/>
      </c:barChart>
      <c:catAx>
        <c:axId val="26862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8613759"/>
        <c:crosses val="autoZero"/>
        <c:auto val="1"/>
        <c:lblAlgn val="ctr"/>
        <c:lblOffset val="100"/>
        <c:noMultiLvlLbl val="0"/>
      </c:catAx>
      <c:valAx>
        <c:axId val="268613759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862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019551963180888"/>
          <c:y val="7.7253079561373852E-2"/>
          <c:w val="0.75792130897834331"/>
          <c:h val="0.698911550166658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'Figuur VI.1'!$A$24</c:f>
              <c:strCache>
                <c:ptCount val="1"/>
                <c:pt idx="0">
                  <c:v>Totale waarde 
(x SRD mijloen)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numRef>
              <c:f>'Figuur VI.1'!$B$22:$F$22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VI.1'!$B$24:$F$24</c:f>
              <c:numCache>
                <c:formatCode>#,##0.00</c:formatCode>
                <c:ptCount val="5"/>
                <c:pt idx="0">
                  <c:v>5315.0634547520904</c:v>
                </c:pt>
                <c:pt idx="1">
                  <c:v>9037.7103607781501</c:v>
                </c:pt>
                <c:pt idx="2">
                  <c:v>14094.109343561</c:v>
                </c:pt>
                <c:pt idx="3">
                  <c:v>17077.45608</c:v>
                </c:pt>
                <c:pt idx="4">
                  <c:v>19131.4943383301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7-4664-9ED5-559A325E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08800"/>
        <c:axId val="233863360"/>
      </c:barChart>
      <c:lineChart>
        <c:grouping val="standard"/>
        <c:varyColors val="0"/>
        <c:ser>
          <c:idx val="0"/>
          <c:order val="0"/>
          <c:tx>
            <c:strRef>
              <c:f>'Figuur VI.1'!$A$23</c:f>
              <c:strCache>
                <c:ptCount val="1"/>
                <c:pt idx="0">
                  <c:v>Aantal transacties
 (x 1000)</c:v>
                </c:pt>
              </c:strCache>
            </c:strRef>
          </c:tx>
          <c:spPr>
            <a:ln>
              <a:solidFill>
                <a:srgbClr val="FFC000">
                  <a:lumMod val="75000"/>
                </a:srgbClr>
              </a:solidFill>
              <a:prstDash val="dashDot"/>
            </a:ln>
          </c:spPr>
          <c:marker>
            <c:symbol val="none"/>
          </c:marker>
          <c:cat>
            <c:numRef>
              <c:f>'Figuur VI.1'!$B$22:$F$22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VI.1'!$B$23:$F$23</c:f>
              <c:numCache>
                <c:formatCode>#,##0.000</c:formatCode>
                <c:ptCount val="5"/>
                <c:pt idx="0">
                  <c:v>6.4969999999999999</c:v>
                </c:pt>
                <c:pt idx="1">
                  <c:v>6.4589999999999996</c:v>
                </c:pt>
                <c:pt idx="2">
                  <c:v>8.0649999999999995</c:v>
                </c:pt>
                <c:pt idx="3">
                  <c:v>8.6980000000000004</c:v>
                </c:pt>
                <c:pt idx="4">
                  <c:v>10.01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307-4664-9ED5-559A325E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79023"/>
        <c:axId val="999481840"/>
      </c:lineChart>
      <c:catAx>
        <c:axId val="229708800"/>
        <c:scaling>
          <c:orientation val="minMax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33863360"/>
        <c:crosses val="autoZero"/>
        <c:auto val="0"/>
        <c:lblAlgn val="ctr"/>
        <c:lblOffset val="100"/>
        <c:noMultiLvlLbl val="0"/>
      </c:catAx>
      <c:valAx>
        <c:axId val="2338633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SRD miljoen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29708800"/>
        <c:crosses val="autoZero"/>
        <c:crossBetween val="between"/>
        <c:majorUnit val="5000"/>
      </c:valAx>
      <c:valAx>
        <c:axId val="9994818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Aantal transcacties (x1000)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15179023"/>
        <c:crosses val="max"/>
        <c:crossBetween val="between"/>
      </c:valAx>
      <c:dateAx>
        <c:axId val="315179023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999481840"/>
        <c:crosses val="autoZero"/>
        <c:auto val="1"/>
        <c:lblOffset val="100"/>
        <c:baseTimeUnit val="years"/>
      </c:dateAx>
      <c:spPr>
        <a:noFill/>
      </c:spPr>
    </c:plotArea>
    <c:legend>
      <c:legendPos val="t"/>
      <c:layout>
        <c:manualLayout>
          <c:xMode val="edge"/>
          <c:yMode val="edge"/>
          <c:x val="0"/>
          <c:y val="0.866947767171943"/>
          <c:w val="0.99353741496598635"/>
          <c:h val="0.1287800174038991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solidFill>
        <a:sysClr val="window" lastClr="FFFFFF">
          <a:lumMod val="85000"/>
        </a:sysClr>
      </a:solidFill>
    </a:ln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045502195108495"/>
          <c:y val="0.10606110671614086"/>
          <c:w val="0.75497584198371603"/>
          <c:h val="0.6701034254203784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'Figuur VI.2'!$A$25</c:f>
              <c:strCache>
                <c:ptCount val="1"/>
                <c:pt idx="0">
                  <c:v>Totale waarde (x SRD mijloen)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solidFill>
                <a:sysClr val="window" lastClr="FFFFFF">
                  <a:lumMod val="85000"/>
                </a:sysClr>
              </a:solidFill>
            </a:ln>
          </c:spPr>
          <c:invertIfNegative val="0"/>
          <c:cat>
            <c:numRef>
              <c:f>'Figuur VI.2'!$B$23:$F$23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VI.2'!$B$25:$F$25</c:f>
              <c:numCache>
                <c:formatCode>#,##0.00</c:formatCode>
                <c:ptCount val="5"/>
                <c:pt idx="0">
                  <c:v>901.20135053021909</c:v>
                </c:pt>
                <c:pt idx="1">
                  <c:v>1617.3600870256</c:v>
                </c:pt>
                <c:pt idx="2">
                  <c:v>2306.8751183761069</c:v>
                </c:pt>
                <c:pt idx="3">
                  <c:v>3089.65344</c:v>
                </c:pt>
                <c:pt idx="4">
                  <c:v>3829.1641456877041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E-4A6D-A691-327ADCC2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08800"/>
        <c:axId val="233863360"/>
      </c:barChart>
      <c:lineChart>
        <c:grouping val="standard"/>
        <c:varyColors val="0"/>
        <c:ser>
          <c:idx val="0"/>
          <c:order val="0"/>
          <c:tx>
            <c:strRef>
              <c:f>'Figuur VI.2'!$A$24</c:f>
              <c:strCache>
                <c:ptCount val="1"/>
                <c:pt idx="0">
                  <c:v>Totaal volume (x 1000)</c:v>
                </c:pt>
              </c:strCache>
            </c:strRef>
          </c:tx>
          <c:spPr>
            <a:ln>
              <a:solidFill>
                <a:srgbClr val="4472C4">
                  <a:lumMod val="75000"/>
                </a:srgbClr>
              </a:solidFill>
              <a:prstDash val="dashDot"/>
            </a:ln>
          </c:spPr>
          <c:marker>
            <c:symbol val="none"/>
          </c:marker>
          <c:cat>
            <c:numRef>
              <c:f>'Figuur VI.2'!$B$23:$F$23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VI.2'!$B$24:$F$24</c:f>
              <c:numCache>
                <c:formatCode>#,##0.000</c:formatCode>
                <c:ptCount val="5"/>
                <c:pt idx="0">
                  <c:v>187.92500000000001</c:v>
                </c:pt>
                <c:pt idx="1">
                  <c:v>224.553</c:v>
                </c:pt>
                <c:pt idx="2">
                  <c:v>242.238</c:v>
                </c:pt>
                <c:pt idx="3">
                  <c:v>269.16399999999999</c:v>
                </c:pt>
                <c:pt idx="4">
                  <c:v>377.43700000000001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75E-4A6D-A691-327ADCC2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79023"/>
        <c:axId val="999481840"/>
      </c:lineChart>
      <c:catAx>
        <c:axId val="229708800"/>
        <c:scaling>
          <c:orientation val="minMax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33863360"/>
        <c:crosses val="autoZero"/>
        <c:auto val="0"/>
        <c:lblAlgn val="ctr"/>
        <c:lblOffset val="100"/>
        <c:noMultiLvlLbl val="0"/>
      </c:catAx>
      <c:valAx>
        <c:axId val="23386336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SRD miljoen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229708800"/>
        <c:crosses val="autoZero"/>
        <c:crossBetween val="between"/>
        <c:majorUnit val="2500"/>
      </c:valAx>
      <c:valAx>
        <c:axId val="99948184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Aantal</a:t>
                </a:r>
                <a:r>
                  <a:rPr lang="en-US" baseline="0"/>
                  <a:t> (x1000)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315179023"/>
        <c:crosses val="max"/>
        <c:crossBetween val="between"/>
        <c:majorUnit val="100"/>
      </c:valAx>
      <c:dateAx>
        <c:axId val="315179023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999481840"/>
        <c:crosses val="autoZero"/>
        <c:auto val="1"/>
        <c:lblOffset val="100"/>
        <c:baseTimeUnit val="years"/>
      </c:dateAx>
      <c:spPr>
        <a:noFill/>
      </c:spPr>
    </c:plotArea>
    <c:legend>
      <c:legendPos val="t"/>
      <c:layout>
        <c:manualLayout>
          <c:xMode val="edge"/>
          <c:yMode val="edge"/>
          <c:x val="0"/>
          <c:y val="0.87653875332266473"/>
          <c:w val="0.99353741496598635"/>
          <c:h val="0.11918893197923684"/>
        </c:manualLayout>
      </c:layout>
      <c:overlay val="0"/>
      <c:spPr>
        <a:ln>
          <a:solidFill>
            <a:sysClr val="window" lastClr="FFFFFF">
              <a:lumMod val="85000"/>
            </a:sysClr>
          </a:solidFill>
        </a:ln>
      </c:spPr>
    </c:legend>
    <c:plotVisOnly val="1"/>
    <c:dispBlanksAs val="gap"/>
    <c:showDLblsOverMax val="0"/>
  </c:chart>
  <c:spPr>
    <a:solidFill>
      <a:sysClr val="window" lastClr="FFFFFF"/>
    </a:solidFill>
    <a:ln>
      <a:solidFill>
        <a:sysClr val="window" lastClr="FFFFFF">
          <a:lumMod val="85000"/>
        </a:sysClr>
      </a:solidFill>
    </a:ln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2305467324154"/>
          <c:y val="8.3972383886796773E-2"/>
          <c:w val="0.82725438348642422"/>
          <c:h val="0.65993652491138499"/>
        </c:manualLayout>
      </c:layout>
      <c:lineChart>
        <c:grouping val="stacked"/>
        <c:varyColors val="0"/>
        <c:ser>
          <c:idx val="1"/>
          <c:order val="1"/>
          <c:tx>
            <c:strRef>
              <c:f>'Figuur I.2'!$C$27</c:f>
              <c:strCache>
                <c:ptCount val="1"/>
                <c:pt idx="0">
                  <c:v>Goud   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I.2'!$A$29:$A$96</c:f>
              <c:numCache>
                <c:formatCode>[$-413]mmm\-yy;@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'Figuur I.2'!$C$29:$C$96</c:f>
              <c:numCache>
                <c:formatCode>0.00</c:formatCode>
                <c:ptCount val="68"/>
                <c:pt idx="0">
                  <c:v>1560.67</c:v>
                </c:pt>
                <c:pt idx="1">
                  <c:v>1597.1</c:v>
                </c:pt>
                <c:pt idx="2">
                  <c:v>1591.93</c:v>
                </c:pt>
                <c:pt idx="3">
                  <c:v>1682.93</c:v>
                </c:pt>
                <c:pt idx="4">
                  <c:v>1716.38</c:v>
                </c:pt>
                <c:pt idx="5">
                  <c:v>1732.22</c:v>
                </c:pt>
                <c:pt idx="6">
                  <c:v>1843.31</c:v>
                </c:pt>
                <c:pt idx="7">
                  <c:v>1968.03</c:v>
                </c:pt>
                <c:pt idx="8">
                  <c:v>1922.21</c:v>
                </c:pt>
                <c:pt idx="9">
                  <c:v>1900.28</c:v>
                </c:pt>
                <c:pt idx="10">
                  <c:v>1863.49</c:v>
                </c:pt>
                <c:pt idx="11">
                  <c:v>1855.96</c:v>
                </c:pt>
                <c:pt idx="12">
                  <c:v>1866.98</c:v>
                </c:pt>
                <c:pt idx="13">
                  <c:v>1808.17</c:v>
                </c:pt>
                <c:pt idx="14">
                  <c:v>1718.23</c:v>
                </c:pt>
                <c:pt idx="15">
                  <c:v>1761.68</c:v>
                </c:pt>
                <c:pt idx="16">
                  <c:v>1855.56</c:v>
                </c:pt>
                <c:pt idx="17">
                  <c:v>1834.57</c:v>
                </c:pt>
                <c:pt idx="18">
                  <c:v>1807.09</c:v>
                </c:pt>
                <c:pt idx="19">
                  <c:v>1783.97</c:v>
                </c:pt>
                <c:pt idx="20">
                  <c:v>1777.25</c:v>
                </c:pt>
                <c:pt idx="21">
                  <c:v>1776.85</c:v>
                </c:pt>
                <c:pt idx="22">
                  <c:v>1820.23</c:v>
                </c:pt>
                <c:pt idx="23">
                  <c:v>1786.65</c:v>
                </c:pt>
                <c:pt idx="24">
                  <c:v>1816.02</c:v>
                </c:pt>
                <c:pt idx="25">
                  <c:v>1856.3</c:v>
                </c:pt>
                <c:pt idx="26">
                  <c:v>1947.83</c:v>
                </c:pt>
                <c:pt idx="27">
                  <c:v>1933.9</c:v>
                </c:pt>
                <c:pt idx="28">
                  <c:v>1849.83</c:v>
                </c:pt>
                <c:pt idx="29">
                  <c:v>1837.06</c:v>
                </c:pt>
                <c:pt idx="30">
                  <c:v>1737.38</c:v>
                </c:pt>
                <c:pt idx="31">
                  <c:v>1764.13</c:v>
                </c:pt>
                <c:pt idx="32">
                  <c:v>1683.21</c:v>
                </c:pt>
                <c:pt idx="33">
                  <c:v>1666.63</c:v>
                </c:pt>
                <c:pt idx="34">
                  <c:v>1727.9</c:v>
                </c:pt>
                <c:pt idx="35">
                  <c:v>1797.41</c:v>
                </c:pt>
                <c:pt idx="36">
                  <c:v>1896.06</c:v>
                </c:pt>
                <c:pt idx="37">
                  <c:v>1853.41</c:v>
                </c:pt>
                <c:pt idx="38">
                  <c:v>1913.65</c:v>
                </c:pt>
                <c:pt idx="39">
                  <c:v>1999.67</c:v>
                </c:pt>
                <c:pt idx="40">
                  <c:v>1989.83</c:v>
                </c:pt>
                <c:pt idx="41">
                  <c:v>1944.73</c:v>
                </c:pt>
                <c:pt idx="42">
                  <c:v>1950.27</c:v>
                </c:pt>
                <c:pt idx="43">
                  <c:v>1919.3</c:v>
                </c:pt>
                <c:pt idx="44">
                  <c:v>1915.43</c:v>
                </c:pt>
                <c:pt idx="45">
                  <c:v>1913.98</c:v>
                </c:pt>
                <c:pt idx="46">
                  <c:v>1985.78</c:v>
                </c:pt>
                <c:pt idx="47">
                  <c:v>2034.7</c:v>
                </c:pt>
                <c:pt idx="48">
                  <c:v>2034.01</c:v>
                </c:pt>
                <c:pt idx="49">
                  <c:v>2024.45</c:v>
                </c:pt>
                <c:pt idx="50">
                  <c:v>2162.35</c:v>
                </c:pt>
                <c:pt idx="51">
                  <c:v>2333.4499999999998</c:v>
                </c:pt>
                <c:pt idx="52">
                  <c:v>2350.6</c:v>
                </c:pt>
                <c:pt idx="53">
                  <c:v>2328.2600000000002</c:v>
                </c:pt>
                <c:pt idx="54">
                  <c:v>2393.96</c:v>
                </c:pt>
                <c:pt idx="55">
                  <c:v>2468.33</c:v>
                </c:pt>
                <c:pt idx="56">
                  <c:v>2569.0500000000002</c:v>
                </c:pt>
                <c:pt idx="57">
                  <c:v>2689.13</c:v>
                </c:pt>
                <c:pt idx="58">
                  <c:v>2652.2</c:v>
                </c:pt>
                <c:pt idx="59">
                  <c:v>2640.61</c:v>
                </c:pt>
                <c:pt idx="60">
                  <c:v>2707.47</c:v>
                </c:pt>
                <c:pt idx="61">
                  <c:v>2894.38</c:v>
                </c:pt>
                <c:pt idx="62">
                  <c:v>2986.26</c:v>
                </c:pt>
                <c:pt idx="63">
                  <c:v>3222.01</c:v>
                </c:pt>
                <c:pt idx="64">
                  <c:v>3288.01</c:v>
                </c:pt>
                <c:pt idx="65">
                  <c:v>3351.86</c:v>
                </c:pt>
                <c:pt idx="66">
                  <c:v>3341.65</c:v>
                </c:pt>
                <c:pt idx="67">
                  <c:v>3367.26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B2E-41E7-BBE6-205288CFA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3696"/>
        <c:axId val="165949856"/>
      </c:lineChart>
      <c:lineChart>
        <c:grouping val="stacked"/>
        <c:varyColors val="0"/>
        <c:ser>
          <c:idx val="0"/>
          <c:order val="0"/>
          <c:tx>
            <c:strRef>
              <c:f>'Figuur I.2'!$B$27</c:f>
              <c:strCache>
                <c:ptCount val="1"/>
                <c:pt idx="0">
                  <c:v>Ruwe olie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I.2'!$A$29:$A$96</c:f>
              <c:numCache>
                <c:formatCode>[$-413]mmm\-yy;@</c:formatCode>
                <c:ptCount val="6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</c:numCache>
            </c:numRef>
          </c:cat>
          <c:val>
            <c:numRef>
              <c:f>'Figuur I.2'!$B$29:$B$96</c:f>
              <c:numCache>
                <c:formatCode>0.00</c:formatCode>
                <c:ptCount val="68"/>
                <c:pt idx="0">
                  <c:v>61.58</c:v>
                </c:pt>
                <c:pt idx="1">
                  <c:v>53.45</c:v>
                </c:pt>
                <c:pt idx="2">
                  <c:v>32.26</c:v>
                </c:pt>
                <c:pt idx="3">
                  <c:v>23.34</c:v>
                </c:pt>
                <c:pt idx="4">
                  <c:v>32.17</c:v>
                </c:pt>
                <c:pt idx="5">
                  <c:v>39.75</c:v>
                </c:pt>
                <c:pt idx="6">
                  <c:v>42.18</c:v>
                </c:pt>
                <c:pt idx="7">
                  <c:v>43.79</c:v>
                </c:pt>
                <c:pt idx="8">
                  <c:v>40.97</c:v>
                </c:pt>
                <c:pt idx="9">
                  <c:v>40.61</c:v>
                </c:pt>
                <c:pt idx="10">
                  <c:v>42.97</c:v>
                </c:pt>
                <c:pt idx="11">
                  <c:v>49.02</c:v>
                </c:pt>
                <c:pt idx="12">
                  <c:v>53.91</c:v>
                </c:pt>
                <c:pt idx="13">
                  <c:v>60.95</c:v>
                </c:pt>
                <c:pt idx="14">
                  <c:v>64.09</c:v>
                </c:pt>
                <c:pt idx="15">
                  <c:v>63.36</c:v>
                </c:pt>
                <c:pt idx="16">
                  <c:v>66.63</c:v>
                </c:pt>
                <c:pt idx="17">
                  <c:v>72.06</c:v>
                </c:pt>
                <c:pt idx="18">
                  <c:v>73.040000000000006</c:v>
                </c:pt>
                <c:pt idx="19">
                  <c:v>69.06</c:v>
                </c:pt>
                <c:pt idx="20">
                  <c:v>73.010000000000005</c:v>
                </c:pt>
                <c:pt idx="21">
                  <c:v>82.22</c:v>
                </c:pt>
                <c:pt idx="22">
                  <c:v>79.55</c:v>
                </c:pt>
                <c:pt idx="23">
                  <c:v>73.11</c:v>
                </c:pt>
                <c:pt idx="24">
                  <c:v>84.12</c:v>
                </c:pt>
                <c:pt idx="25">
                  <c:v>92.47</c:v>
                </c:pt>
                <c:pt idx="26">
                  <c:v>109.48</c:v>
                </c:pt>
                <c:pt idx="27">
                  <c:v>103.63</c:v>
                </c:pt>
                <c:pt idx="28">
                  <c:v>109.9</c:v>
                </c:pt>
                <c:pt idx="29">
                  <c:v>114.74</c:v>
                </c:pt>
                <c:pt idx="30">
                  <c:v>102.5</c:v>
                </c:pt>
                <c:pt idx="31">
                  <c:v>95.68</c:v>
                </c:pt>
                <c:pt idx="32">
                  <c:v>88.25</c:v>
                </c:pt>
                <c:pt idx="33">
                  <c:v>90.74</c:v>
                </c:pt>
                <c:pt idx="34">
                  <c:v>86.54</c:v>
                </c:pt>
                <c:pt idx="35">
                  <c:v>78.31</c:v>
                </c:pt>
                <c:pt idx="36">
                  <c:v>81.08</c:v>
                </c:pt>
                <c:pt idx="37">
                  <c:v>80.64</c:v>
                </c:pt>
                <c:pt idx="38">
                  <c:v>76.959999999999994</c:v>
                </c:pt>
                <c:pt idx="39">
                  <c:v>82.02</c:v>
                </c:pt>
                <c:pt idx="40">
                  <c:v>74.069999999999993</c:v>
                </c:pt>
                <c:pt idx="41">
                  <c:v>73.34</c:v>
                </c:pt>
                <c:pt idx="42">
                  <c:v>78.84</c:v>
                </c:pt>
                <c:pt idx="43">
                  <c:v>84.22</c:v>
                </c:pt>
                <c:pt idx="44">
                  <c:v>91.72</c:v>
                </c:pt>
                <c:pt idx="45">
                  <c:v>87.73</c:v>
                </c:pt>
                <c:pt idx="46">
                  <c:v>80.8</c:v>
                </c:pt>
                <c:pt idx="47">
                  <c:v>75.709999999999994</c:v>
                </c:pt>
                <c:pt idx="48">
                  <c:v>77.569999999999993</c:v>
                </c:pt>
                <c:pt idx="49">
                  <c:v>80.66</c:v>
                </c:pt>
                <c:pt idx="50">
                  <c:v>84.33</c:v>
                </c:pt>
                <c:pt idx="51">
                  <c:v>88.4</c:v>
                </c:pt>
                <c:pt idx="52">
                  <c:v>82.56</c:v>
                </c:pt>
                <c:pt idx="53">
                  <c:v>82.31</c:v>
                </c:pt>
                <c:pt idx="54">
                  <c:v>83.73</c:v>
                </c:pt>
                <c:pt idx="55">
                  <c:v>78.599999999999994</c:v>
                </c:pt>
                <c:pt idx="56">
                  <c:v>72.42</c:v>
                </c:pt>
                <c:pt idx="57">
                  <c:v>74.5</c:v>
                </c:pt>
                <c:pt idx="58">
                  <c:v>72.510000000000005</c:v>
                </c:pt>
                <c:pt idx="59">
                  <c:v>72.459999999999994</c:v>
                </c:pt>
                <c:pt idx="60">
                  <c:v>78.209999999999994</c:v>
                </c:pt>
                <c:pt idx="61">
                  <c:v>74.349999999999994</c:v>
                </c:pt>
                <c:pt idx="62">
                  <c:v>70.989999999999995</c:v>
                </c:pt>
                <c:pt idx="63">
                  <c:v>66.34</c:v>
                </c:pt>
                <c:pt idx="64">
                  <c:v>63.3</c:v>
                </c:pt>
                <c:pt idx="65">
                  <c:v>69.25</c:v>
                </c:pt>
                <c:pt idx="66">
                  <c:v>69.66</c:v>
                </c:pt>
                <c:pt idx="67">
                  <c:v>67.17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B2E-41E7-BBE6-205288CFA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46976"/>
        <c:axId val="165951776"/>
      </c:lineChart>
      <c:dateAx>
        <c:axId val="165953696"/>
        <c:scaling>
          <c:orientation val="minMax"/>
          <c:max val="45900"/>
        </c:scaling>
        <c:delete val="0"/>
        <c:axPos val="b"/>
        <c:numFmt formatCode="[$-413]mmm\-yy;@" sourceLinked="0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949856"/>
        <c:crosses val="autoZero"/>
        <c:auto val="0"/>
        <c:lblOffset val="100"/>
        <c:baseTimeUnit val="months"/>
        <c:majorUnit val="3"/>
        <c:majorTimeUnit val="months"/>
      </c:dateAx>
      <c:valAx>
        <c:axId val="1659498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US$  p/troy ounce</a:t>
                </a:r>
              </a:p>
            </c:rich>
          </c:tx>
          <c:layout>
            <c:manualLayout>
              <c:xMode val="edge"/>
              <c:yMode val="edge"/>
              <c:x val="2.1236203435025577E-2"/>
              <c:y val="0.251690636172324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953696"/>
        <c:crossesAt val="43831"/>
        <c:crossBetween val="midCat"/>
      </c:valAx>
      <c:valAx>
        <c:axId val="1659517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0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US$ p/barrel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0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946976"/>
        <c:crosses val="max"/>
        <c:crossBetween val="between"/>
      </c:valAx>
      <c:dateAx>
        <c:axId val="165946976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165951776"/>
        <c:crosses val="autoZero"/>
        <c:auto val="1"/>
        <c:lblOffset val="100"/>
        <c:baseTimeUnit val="months"/>
      </c:date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VI.3 &amp; VI.4'!$B$22</c:f>
              <c:strCache>
                <c:ptCount val="1"/>
                <c:pt idx="0">
                  <c:v>Aantal 
verkopen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VI.3 &amp; VI.4'!$A$23:$A$26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'Figuren VI.3 &amp; VI.4'!$B$23:$B$26</c:f>
              <c:numCache>
                <c:formatCode>General</c:formatCode>
                <c:ptCount val="4"/>
                <c:pt idx="0">
                  <c:v>281</c:v>
                </c:pt>
                <c:pt idx="1">
                  <c:v>540</c:v>
                </c:pt>
                <c:pt idx="2">
                  <c:v>325</c:v>
                </c:pt>
                <c:pt idx="3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2-41B9-B2BD-4064396BB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997408"/>
        <c:axId val="1594747920"/>
      </c:barChart>
      <c:catAx>
        <c:axId val="6339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4747920"/>
        <c:crosses val="autoZero"/>
        <c:auto val="1"/>
        <c:lblAlgn val="ctr"/>
        <c:lblOffset val="100"/>
        <c:noMultiLvlLbl val="0"/>
      </c:catAx>
      <c:valAx>
        <c:axId val="1594747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aantal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997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3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661409271485863E-2"/>
          <c:y val="3.3282808377788735E-2"/>
          <c:w val="0.9400425196788279"/>
          <c:h val="0.88313098019082559"/>
        </c:manualLayout>
      </c:layout>
      <c:pie3DChart>
        <c:varyColors val="1"/>
        <c:ser>
          <c:idx val="1"/>
          <c:order val="0"/>
          <c:tx>
            <c:strRef>
              <c:f>'Figuren VI.3 &amp; VI.4'!$L$22</c:f>
              <c:strCache>
                <c:ptCount val="1"/>
                <c:pt idx="0">
                  <c:v>in % 
van totaal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88DC-40DB-B24A-AEBFF45CA3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8DC-40DB-B24A-AEBFF45CA3FE}"/>
              </c:ext>
            </c:extLst>
          </c:dPt>
          <c:dPt>
            <c:idx val="2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8DC-40DB-B24A-AEBFF45CA3FE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8DC-40DB-B24A-AEBFF45CA3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C-88DC-40DB-B24A-AEBFF45CA3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E-88DC-40DB-B24A-AEBFF45CA3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0-88DC-40DB-B24A-AEBFF45CA3F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2-88DC-40DB-B24A-AEBFF45CA3F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4-88DC-40DB-B24A-AEBFF45CA3FE}"/>
              </c:ext>
            </c:extLst>
          </c:dPt>
          <c:dLbls>
            <c:dLbl>
              <c:idx val="0"/>
              <c:layout>
                <c:manualLayout>
                  <c:x val="-0.1292217743240307"/>
                  <c:y val="0.10279022814455875"/>
                </c:manualLayout>
              </c:layout>
              <c:tx>
                <c:rich>
                  <a:bodyPr/>
                  <a:lstStyle/>
                  <a:p>
                    <a:fld id="{99A369B8-E79C-40BA-8472-1DC54640D2A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DB85C7C6-06A8-4CDA-B5C9-5368A749EB57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8DC-40DB-B24A-AEBFF45CA3FE}"/>
                </c:ext>
              </c:extLst>
            </c:dLbl>
            <c:dLbl>
              <c:idx val="1"/>
              <c:layout>
                <c:manualLayout>
                  <c:x val="-0.37564353262234634"/>
                  <c:y val="3.7511721291248745E-2"/>
                </c:manualLayout>
              </c:layout>
              <c:tx>
                <c:rich>
                  <a:bodyPr/>
                  <a:lstStyle/>
                  <a:p>
                    <a:fld id="{EBD75012-1F31-4052-85C2-DA9E851C4CE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43D6CAEC-7F95-4E11-9BB0-5F8E63D4213E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88DC-40DB-B24A-AEBFF45CA3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3F18BA-E7FE-4CD2-9E80-CF4E98F6ED5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66571369-5114-4848-A36E-A653561AB12C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8DC-40DB-B24A-AEBFF45CA3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B5D120-3EA4-49D7-8569-4B9B8959C6F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9693A4BA-DBF8-437B-BC79-3F7F5D86369F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inEnd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8DC-40DB-B24A-AEBFF45CA3FE}"/>
                </c:ext>
              </c:extLst>
            </c:dLbl>
            <c:dLbl>
              <c:idx val="4"/>
              <c:layout>
                <c:manualLayout>
                  <c:x val="7.7553481971840976E-2"/>
                  <c:y val="-0.25487717881418676"/>
                </c:manualLayout>
              </c:layout>
              <c:tx>
                <c:rich>
                  <a:bodyPr/>
                  <a:lstStyle/>
                  <a:p>
                    <a:fld id="{F865625E-39CB-47E5-982D-02CDFF46A0C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2CC21A6A-1A96-46BF-A1B9-B97AACAAB378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88DC-40DB-B24A-AEBFF45CA3FE}"/>
                </c:ext>
              </c:extLst>
            </c:dLbl>
            <c:dLbl>
              <c:idx val="5"/>
              <c:layout>
                <c:manualLayout>
                  <c:x val="2.2639211843003465E-2"/>
                  <c:y val="-0.46967359849249618"/>
                </c:manualLayout>
              </c:layout>
              <c:tx>
                <c:rich>
                  <a:bodyPr/>
                  <a:lstStyle/>
                  <a:p>
                    <a:fld id="{EDEF4941-C261-4E32-A485-7B3A99CB726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C9476253-982D-4E2B-9F43-8D39CE17DE9E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582696542297872"/>
                      <c:h val="0.1413589967920676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88DC-40DB-B24A-AEBFF45CA3FE}"/>
                </c:ext>
              </c:extLst>
            </c:dLbl>
            <c:dLbl>
              <c:idx val="6"/>
              <c:layout>
                <c:manualLayout>
                  <c:x val="5.1685627861322088E-2"/>
                  <c:y val="-0.15655203355990757"/>
                </c:manualLayout>
              </c:layout>
              <c:tx>
                <c:rich>
                  <a:bodyPr/>
                  <a:lstStyle/>
                  <a:p>
                    <a:fld id="{900A6D3A-BCF7-4347-80B4-4D0C04CAC31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A73EB13D-75DB-4F4F-B550-CE644CC4E0E3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88DC-40DB-B24A-AEBFF45CA3FE}"/>
                </c:ext>
              </c:extLst>
            </c:dLbl>
            <c:dLbl>
              <c:idx val="7"/>
              <c:layout>
                <c:manualLayout>
                  <c:x val="2.8386510970680647E-2"/>
                  <c:y val="-4.511968055275152E-2"/>
                </c:manualLayout>
              </c:layout>
              <c:tx>
                <c:rich>
                  <a:bodyPr/>
                  <a:lstStyle/>
                  <a:p>
                    <a:fld id="{F1F85953-3463-453B-846D-D1B12746B33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A8A3EAEE-CECA-4CEF-90F1-7170B0CA1909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88DC-40DB-B24A-AEBFF45CA3FE}"/>
                </c:ext>
              </c:extLst>
            </c:dLbl>
            <c:dLbl>
              <c:idx val="8"/>
              <c:layout>
                <c:manualLayout>
                  <c:x val="5.2108850791824639E-2"/>
                  <c:y val="8.040523644447603E-2"/>
                </c:manualLayout>
              </c:layout>
              <c:tx>
                <c:rich>
                  <a:bodyPr/>
                  <a:lstStyle/>
                  <a:p>
                    <a:fld id="{C7A7B8E9-F337-4D74-B903-51B9B525714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EA22A344-AE4C-4ACD-8950-C575DCDDFB5C}" type="CATEGORYNAME">
                      <a:rPr lang="en-US" baseline="0"/>
                      <a:pPr/>
                      <a:t>[CATEGORY NAME]</a:t>
                    </a:fld>
                    <a:endParaRPr lang="en-US" baseline="0"/>
                  </a:p>
                </c:rich>
              </c:tx>
              <c:dLblPos val="bestFit"/>
              <c:showLegendKey val="1"/>
              <c:showVal val="0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59548382729033"/>
                      <c:h val="0.105953533523056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88DC-40DB-B24A-AEBFF45CA3FE}"/>
                </c:ext>
              </c:extLst>
            </c:dLbl>
            <c:numFmt formatCode="#,##0.0" sourceLinked="0"/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8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1"/>
            <c:showVal val="0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borderCallout2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cat>
            <c:strRef>
              <c:f>'Figuren VI.3 &amp; VI.4'!$J$23:$J$31</c:f>
              <c:strCache>
                <c:ptCount val="9"/>
                <c:pt idx="0">
                  <c:v>Marowijne</c:v>
                </c:pt>
                <c:pt idx="1">
                  <c:v>Commewijne</c:v>
                </c:pt>
                <c:pt idx="2">
                  <c:v>Paramaribo</c:v>
                </c:pt>
                <c:pt idx="3">
                  <c:v>Wanica</c:v>
                </c:pt>
                <c:pt idx="4">
                  <c:v>Para</c:v>
                </c:pt>
                <c:pt idx="5">
                  <c:v>Saramacca</c:v>
                </c:pt>
                <c:pt idx="6">
                  <c:v>Coronie</c:v>
                </c:pt>
                <c:pt idx="7">
                  <c:v>Nickerie</c:v>
                </c:pt>
                <c:pt idx="8">
                  <c:v>Brokopondo</c:v>
                </c:pt>
              </c:strCache>
            </c:strRef>
          </c:cat>
          <c:val>
            <c:numRef>
              <c:f>'Figuren VI.3 &amp; VI.4'!$L$23:$L$31</c:f>
              <c:numCache>
                <c:formatCode>General</c:formatCode>
                <c:ptCount val="9"/>
                <c:pt idx="0">
                  <c:v>0.1</c:v>
                </c:pt>
                <c:pt idx="1">
                  <c:v>4.8</c:v>
                </c:pt>
                <c:pt idx="2">
                  <c:v>60.3</c:v>
                </c:pt>
                <c:pt idx="3">
                  <c:v>27.5</c:v>
                </c:pt>
                <c:pt idx="4">
                  <c:v>2.1</c:v>
                </c:pt>
                <c:pt idx="5">
                  <c:v>1.5</c:v>
                </c:pt>
                <c:pt idx="6">
                  <c:v>0.1</c:v>
                </c:pt>
                <c:pt idx="7">
                  <c:v>3.5</c:v>
                </c:pt>
                <c:pt idx="8">
                  <c:v>0.1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'Figuren VI.3 &amp; VI.4'!$L$23:$L$31</c15:f>
                <c15:dlblRangeCache>
                  <c:ptCount val="9"/>
                  <c:pt idx="0">
                    <c:v>0,1</c:v>
                  </c:pt>
                  <c:pt idx="1">
                    <c:v>4,8</c:v>
                  </c:pt>
                  <c:pt idx="2">
                    <c:v>60,3</c:v>
                  </c:pt>
                  <c:pt idx="3">
                    <c:v>27,5</c:v>
                  </c:pt>
                  <c:pt idx="4">
                    <c:v>2,1</c:v>
                  </c:pt>
                  <c:pt idx="5">
                    <c:v>1,5</c:v>
                  </c:pt>
                  <c:pt idx="6">
                    <c:v>0,1</c:v>
                  </c:pt>
                  <c:pt idx="7">
                    <c:v>3,5</c:v>
                  </c:pt>
                  <c:pt idx="8">
                    <c:v>0,1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5-88DC-40DB-B24A-AEBFF45CA3F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33682708550821E-2"/>
          <c:y val="3.2016376250403357E-2"/>
          <c:w val="0.88641858618652392"/>
          <c:h val="0.71661697545803305"/>
        </c:manualLayout>
      </c:layout>
      <c:lineChart>
        <c:grouping val="standard"/>
        <c:varyColors val="0"/>
        <c:ser>
          <c:idx val="0"/>
          <c:order val="0"/>
          <c:tx>
            <c:strRef>
              <c:f>'Tabel VI.1 &amp; Figuur VI.5'!$M$32</c:f>
              <c:strCache>
                <c:ptCount val="1"/>
                <c:pt idx="0">
                  <c:v>Regressie 1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'Tabel VI.1 &amp; Figuur VI.5'!$L$33:$L$48</c:f>
              <c:strCache>
                <c:ptCount val="16"/>
                <c:pt idx="0">
                  <c:v>mrt-19</c:v>
                </c:pt>
                <c:pt idx="1">
                  <c:v>jun-19</c:v>
                </c:pt>
                <c:pt idx="2">
                  <c:v>sep-19</c:v>
                </c:pt>
                <c:pt idx="3">
                  <c:v>dec-19</c:v>
                </c:pt>
                <c:pt idx="4">
                  <c:v>mrt-20</c:v>
                </c:pt>
                <c:pt idx="5">
                  <c:v>jun-20</c:v>
                </c:pt>
                <c:pt idx="6">
                  <c:v>sep-20</c:v>
                </c:pt>
                <c:pt idx="7">
                  <c:v>dec-20</c:v>
                </c:pt>
                <c:pt idx="8">
                  <c:v>mrt-21</c:v>
                </c:pt>
                <c:pt idx="9">
                  <c:v>jun-21</c:v>
                </c:pt>
                <c:pt idx="10">
                  <c:v>sep-21</c:v>
                </c:pt>
                <c:pt idx="11">
                  <c:v>dec-21</c:v>
                </c:pt>
                <c:pt idx="12">
                  <c:v>mrt-22</c:v>
                </c:pt>
                <c:pt idx="13">
                  <c:v>jun-22</c:v>
                </c:pt>
                <c:pt idx="14">
                  <c:v>sep-22</c:v>
                </c:pt>
                <c:pt idx="15">
                  <c:v>dec-22</c:v>
                </c:pt>
              </c:strCache>
            </c:strRef>
          </c:cat>
          <c:val>
            <c:numRef>
              <c:f>'Tabel VI.1 &amp; Figuur VI.5'!$M$33:$M$48</c:f>
              <c:numCache>
                <c:formatCode>0</c:formatCode>
                <c:ptCount val="16"/>
                <c:pt idx="0">
                  <c:v>100</c:v>
                </c:pt>
                <c:pt idx="1">
                  <c:v>109.61712083983626</c:v>
                </c:pt>
                <c:pt idx="2">
                  <c:v>110.25803256411386</c:v>
                </c:pt>
                <c:pt idx="3">
                  <c:v>101.52935547202392</c:v>
                </c:pt>
                <c:pt idx="4">
                  <c:v>123.16215083533363</c:v>
                </c:pt>
                <c:pt idx="5">
                  <c:v>128.31294744960576</c:v>
                </c:pt>
                <c:pt idx="6">
                  <c:v>121.01778535688494</c:v>
                </c:pt>
                <c:pt idx="7">
                  <c:v>180.08500882205982</c:v>
                </c:pt>
                <c:pt idx="8">
                  <c:v>200.02688432373859</c:v>
                </c:pt>
                <c:pt idx="9">
                  <c:v>202.97440944111469</c:v>
                </c:pt>
                <c:pt idx="10">
                  <c:v>193.12435150134874</c:v>
                </c:pt>
                <c:pt idx="11">
                  <c:v>151.00562757255383</c:v>
                </c:pt>
                <c:pt idx="12">
                  <c:v>314.67464660286089</c:v>
                </c:pt>
                <c:pt idx="13">
                  <c:v>225.1663776914414</c:v>
                </c:pt>
                <c:pt idx="14">
                  <c:v>241.27017222299639</c:v>
                </c:pt>
                <c:pt idx="15">
                  <c:v>254.97930563221524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6-4B15-B43E-7D8C41E21122}"/>
            </c:ext>
          </c:extLst>
        </c:ser>
        <c:ser>
          <c:idx val="1"/>
          <c:order val="1"/>
          <c:tx>
            <c:strRef>
              <c:f>'Tabel VI.1 &amp; Figuur VI.5'!$N$32</c:f>
              <c:strCache>
                <c:ptCount val="1"/>
                <c:pt idx="0">
                  <c:v>Regressie 2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'Tabel VI.1 &amp; Figuur VI.5'!$L$33:$L$48</c:f>
              <c:strCache>
                <c:ptCount val="16"/>
                <c:pt idx="0">
                  <c:v>mrt-19</c:v>
                </c:pt>
                <c:pt idx="1">
                  <c:v>jun-19</c:v>
                </c:pt>
                <c:pt idx="2">
                  <c:v>sep-19</c:v>
                </c:pt>
                <c:pt idx="3">
                  <c:v>dec-19</c:v>
                </c:pt>
                <c:pt idx="4">
                  <c:v>mrt-20</c:v>
                </c:pt>
                <c:pt idx="5">
                  <c:v>jun-20</c:v>
                </c:pt>
                <c:pt idx="6">
                  <c:v>sep-20</c:v>
                </c:pt>
                <c:pt idx="7">
                  <c:v>dec-20</c:v>
                </c:pt>
                <c:pt idx="8">
                  <c:v>mrt-21</c:v>
                </c:pt>
                <c:pt idx="9">
                  <c:v>jun-21</c:v>
                </c:pt>
                <c:pt idx="10">
                  <c:v>sep-21</c:v>
                </c:pt>
                <c:pt idx="11">
                  <c:v>dec-21</c:v>
                </c:pt>
                <c:pt idx="12">
                  <c:v>mrt-22</c:v>
                </c:pt>
                <c:pt idx="13">
                  <c:v>jun-22</c:v>
                </c:pt>
                <c:pt idx="14">
                  <c:v>sep-22</c:v>
                </c:pt>
                <c:pt idx="15">
                  <c:v>dec-22</c:v>
                </c:pt>
              </c:strCache>
            </c:strRef>
          </c:cat>
          <c:val>
            <c:numRef>
              <c:f>'Tabel VI.1 &amp; Figuur VI.5'!$N$33:$N$48</c:f>
              <c:numCache>
                <c:formatCode>0</c:formatCode>
                <c:ptCount val="16"/>
                <c:pt idx="0">
                  <c:v>100</c:v>
                </c:pt>
                <c:pt idx="1">
                  <c:v>103.33191945129725</c:v>
                </c:pt>
                <c:pt idx="2">
                  <c:v>109.65915924133969</c:v>
                </c:pt>
                <c:pt idx="3">
                  <c:v>102.86696855270819</c:v>
                </c:pt>
                <c:pt idx="4">
                  <c:v>119.31271255566162</c:v>
                </c:pt>
                <c:pt idx="5">
                  <c:v>121.04090399158294</c:v>
                </c:pt>
                <c:pt idx="6">
                  <c:v>126.42508812104272</c:v>
                </c:pt>
                <c:pt idx="7">
                  <c:v>170.4569082064807</c:v>
                </c:pt>
                <c:pt idx="8">
                  <c:v>189.4166838891029</c:v>
                </c:pt>
                <c:pt idx="9">
                  <c:v>182.70135026836428</c:v>
                </c:pt>
                <c:pt idx="10">
                  <c:v>205.52378513501762</c:v>
                </c:pt>
                <c:pt idx="11">
                  <c:v>160.74739890445517</c:v>
                </c:pt>
                <c:pt idx="12">
                  <c:v>110.93299723426865</c:v>
                </c:pt>
                <c:pt idx="13">
                  <c:v>211.30534857064495</c:v>
                </c:pt>
                <c:pt idx="14">
                  <c:v>242.83363688027504</c:v>
                </c:pt>
                <c:pt idx="15">
                  <c:v>111.02496959329591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6-4B15-B43E-7D8C41E21122}"/>
            </c:ext>
          </c:extLst>
        </c:ser>
        <c:ser>
          <c:idx val="2"/>
          <c:order val="2"/>
          <c:tx>
            <c:strRef>
              <c:f>'Tabel VI.1 &amp; Figuur VI.5'!$O$32</c:f>
              <c:strCache>
                <c:ptCount val="1"/>
                <c:pt idx="0">
                  <c:v>Regressie 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'Tabel VI.1 &amp; Figuur VI.5'!$L$33:$L$48</c:f>
              <c:strCache>
                <c:ptCount val="16"/>
                <c:pt idx="0">
                  <c:v>mrt-19</c:v>
                </c:pt>
                <c:pt idx="1">
                  <c:v>jun-19</c:v>
                </c:pt>
                <c:pt idx="2">
                  <c:v>sep-19</c:v>
                </c:pt>
                <c:pt idx="3">
                  <c:v>dec-19</c:v>
                </c:pt>
                <c:pt idx="4">
                  <c:v>mrt-20</c:v>
                </c:pt>
                <c:pt idx="5">
                  <c:v>jun-20</c:v>
                </c:pt>
                <c:pt idx="6">
                  <c:v>sep-20</c:v>
                </c:pt>
                <c:pt idx="7">
                  <c:v>dec-20</c:v>
                </c:pt>
                <c:pt idx="8">
                  <c:v>mrt-21</c:v>
                </c:pt>
                <c:pt idx="9">
                  <c:v>jun-21</c:v>
                </c:pt>
                <c:pt idx="10">
                  <c:v>sep-21</c:v>
                </c:pt>
                <c:pt idx="11">
                  <c:v>dec-21</c:v>
                </c:pt>
                <c:pt idx="12">
                  <c:v>mrt-22</c:v>
                </c:pt>
                <c:pt idx="13">
                  <c:v>jun-22</c:v>
                </c:pt>
                <c:pt idx="14">
                  <c:v>sep-22</c:v>
                </c:pt>
                <c:pt idx="15">
                  <c:v>dec-22</c:v>
                </c:pt>
              </c:strCache>
            </c:strRef>
          </c:cat>
          <c:val>
            <c:numRef>
              <c:f>'Tabel VI.1 &amp; Figuur VI.5'!$O$33:$O$48</c:f>
              <c:numCache>
                <c:formatCode>0</c:formatCode>
                <c:ptCount val="16"/>
                <c:pt idx="0">
                  <c:v>100</c:v>
                </c:pt>
                <c:pt idx="1">
                  <c:v>102.37463164305565</c:v>
                </c:pt>
                <c:pt idx="2">
                  <c:v>110.95552732004327</c:v>
                </c:pt>
                <c:pt idx="3">
                  <c:v>102.14936259531311</c:v>
                </c:pt>
                <c:pt idx="4">
                  <c:v>115.05149801338391</c:v>
                </c:pt>
                <c:pt idx="5">
                  <c:v>120.63088596292326</c:v>
                </c:pt>
                <c:pt idx="6">
                  <c:v>124.09136134027108</c:v>
                </c:pt>
                <c:pt idx="7">
                  <c:v>170.38851717077603</c:v>
                </c:pt>
                <c:pt idx="8">
                  <c:v>191.50445105506989</c:v>
                </c:pt>
                <c:pt idx="9">
                  <c:v>186.04561746917062</c:v>
                </c:pt>
                <c:pt idx="10">
                  <c:v>207.32196801227244</c:v>
                </c:pt>
                <c:pt idx="11">
                  <c:v>163.47599362899274</c:v>
                </c:pt>
                <c:pt idx="12">
                  <c:v>111.25205493344903</c:v>
                </c:pt>
                <c:pt idx="13">
                  <c:v>219.00273950516319</c:v>
                </c:pt>
                <c:pt idx="14">
                  <c:v>247.48897490028719</c:v>
                </c:pt>
                <c:pt idx="15">
                  <c:v>111.21080201883464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6-4B15-B43E-7D8C41E21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767615"/>
        <c:axId val="454763295"/>
      </c:lineChart>
      <c:catAx>
        <c:axId val="45476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2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4763295"/>
        <c:crosses val="autoZero"/>
        <c:auto val="1"/>
        <c:lblAlgn val="ctr"/>
        <c:lblOffset val="100"/>
        <c:noMultiLvlLbl val="0"/>
      </c:catAx>
      <c:valAx>
        <c:axId val="4547632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476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28464574477622E-2"/>
          <c:y val="6.8494572427561518E-2"/>
          <c:w val="0.88865531620946581"/>
          <c:h val="0.79606976590639977"/>
        </c:manualLayout>
      </c:layout>
      <c:lineChart>
        <c:grouping val="standard"/>
        <c:varyColors val="0"/>
        <c:ser>
          <c:idx val="0"/>
          <c:order val="0"/>
          <c:tx>
            <c:strRef>
              <c:f>'Figuur A.1'!$B$30</c:f>
              <c:strCache>
                <c:ptCount val="1"/>
                <c:pt idx="0">
                  <c:v>Ondergrens van 2 procent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'Figuur A.1'!$A$31:$A$150</c:f>
              <c:numCache>
                <c:formatCode>[$-413]mmm\-yy;@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'Figuur A.1'!$B$31:$B$150</c:f>
              <c:numCache>
                <c:formatCode>General</c:formatCode>
                <c:ptCount val="12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2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7-46CA-999D-D50EA57107CE}"/>
            </c:ext>
          </c:extLst>
        </c:ser>
        <c:ser>
          <c:idx val="1"/>
          <c:order val="1"/>
          <c:tx>
            <c:strRef>
              <c:f>'Figuur A.1'!$C$30</c:f>
              <c:strCache>
                <c:ptCount val="1"/>
                <c:pt idx="0">
                  <c:v>Bovengrens van 10 procent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'Figuur A.1'!$A$31:$A$150</c:f>
              <c:numCache>
                <c:formatCode>[$-413]mmm\-yy;@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'Figuur A.1'!$C$31:$C$150</c:f>
              <c:numCache>
                <c:formatCode>General</c:formatCode>
                <c:ptCount val="1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7-46CA-999D-D50EA57107CE}"/>
            </c:ext>
          </c:extLst>
        </c:ser>
        <c:ser>
          <c:idx val="2"/>
          <c:order val="2"/>
          <c:tx>
            <c:strRef>
              <c:f>'Figuur A.1'!$D$30</c:f>
              <c:strCache>
                <c:ptCount val="1"/>
                <c:pt idx="0">
                  <c:v>Krediet-tot-bbp-kloof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A.1'!$A$31:$A$150</c:f>
              <c:numCache>
                <c:formatCode>[$-413]mmm\-yy;@</c:formatCode>
                <c:ptCount val="12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</c:numCache>
            </c:numRef>
          </c:cat>
          <c:val>
            <c:numRef>
              <c:f>'Figuur A.1'!$D$31:$D$150</c:f>
              <c:numCache>
                <c:formatCode>0.0</c:formatCode>
                <c:ptCount val="120"/>
                <c:pt idx="0">
                  <c:v>-1.7308121528990483</c:v>
                </c:pt>
                <c:pt idx="1">
                  <c:v>-1.6569519134793467</c:v>
                </c:pt>
                <c:pt idx="2">
                  <c:v>-1.8106656195835882</c:v>
                </c:pt>
                <c:pt idx="3">
                  <c:v>-1.6912955168171031</c:v>
                </c:pt>
                <c:pt idx="4">
                  <c:v>-1.2867539520269773</c:v>
                </c:pt>
                <c:pt idx="5">
                  <c:v>-1.6276144529172427</c:v>
                </c:pt>
                <c:pt idx="6">
                  <c:v>-1.8125076521755332</c:v>
                </c:pt>
                <c:pt idx="7">
                  <c:v>-1.6277664456537408</c:v>
                </c:pt>
                <c:pt idx="8">
                  <c:v>-1.7797168116592559</c:v>
                </c:pt>
                <c:pt idx="9">
                  <c:v>-1.8714821600786919</c:v>
                </c:pt>
                <c:pt idx="10">
                  <c:v>0.42878158912499487</c:v>
                </c:pt>
                <c:pt idx="11">
                  <c:v>0.91669124351861342</c:v>
                </c:pt>
                <c:pt idx="12">
                  <c:v>0.39678100444123032</c:v>
                </c:pt>
                <c:pt idx="13">
                  <c:v>-0.37947919395976726</c:v>
                </c:pt>
                <c:pt idx="14">
                  <c:v>2.8751320649097991</c:v>
                </c:pt>
                <c:pt idx="15">
                  <c:v>3.5907798851229131</c:v>
                </c:pt>
                <c:pt idx="16">
                  <c:v>7.2013658151214202</c:v>
                </c:pt>
                <c:pt idx="17">
                  <c:v>7.9976119580054927</c:v>
                </c:pt>
                <c:pt idx="18">
                  <c:v>7.9097999531743213</c:v>
                </c:pt>
                <c:pt idx="19">
                  <c:v>8.2091027217884402</c:v>
                </c:pt>
                <c:pt idx="20">
                  <c:v>8.2438217005268584</c:v>
                </c:pt>
                <c:pt idx="21">
                  <c:v>5.3499366949524827</c:v>
                </c:pt>
                <c:pt idx="22">
                  <c:v>5.3246189162333195</c:v>
                </c:pt>
                <c:pt idx="23">
                  <c:v>4.2983355535747378</c:v>
                </c:pt>
                <c:pt idx="24">
                  <c:v>3.7045953092011032</c:v>
                </c:pt>
                <c:pt idx="25">
                  <c:v>3.1791311729154401</c:v>
                </c:pt>
                <c:pt idx="26">
                  <c:v>2.2171352098959858</c:v>
                </c:pt>
                <c:pt idx="27">
                  <c:v>1.4576022817980245</c:v>
                </c:pt>
                <c:pt idx="28">
                  <c:v>0.99442413874461266</c:v>
                </c:pt>
                <c:pt idx="29">
                  <c:v>0.37949681874725627</c:v>
                </c:pt>
                <c:pt idx="30">
                  <c:v>-0.15195845441385103</c:v>
                </c:pt>
                <c:pt idx="31">
                  <c:v>-0.82191630819553296</c:v>
                </c:pt>
                <c:pt idx="32">
                  <c:v>-0.96084405190498501</c:v>
                </c:pt>
                <c:pt idx="33">
                  <c:v>-1.2824639626682419</c:v>
                </c:pt>
                <c:pt idx="34">
                  <c:v>-1.7858799268865297</c:v>
                </c:pt>
                <c:pt idx="35">
                  <c:v>-1.7111524585136344</c:v>
                </c:pt>
                <c:pt idx="36">
                  <c:v>-2.1664132593126233</c:v>
                </c:pt>
                <c:pt idx="37">
                  <c:v>-2.6412187389354536</c:v>
                </c:pt>
                <c:pt idx="38">
                  <c:v>-2.8130210387157533</c:v>
                </c:pt>
                <c:pt idx="39">
                  <c:v>-3.0297031186695946</c:v>
                </c:pt>
                <c:pt idx="40">
                  <c:v>-3.2919845832816108</c:v>
                </c:pt>
                <c:pt idx="41">
                  <c:v>-2.9739589263361417</c:v>
                </c:pt>
                <c:pt idx="42">
                  <c:v>-2.8025674384883992</c:v>
                </c:pt>
                <c:pt idx="43">
                  <c:v>-3.0067260104125495</c:v>
                </c:pt>
                <c:pt idx="44">
                  <c:v>-3.1221630597445511</c:v>
                </c:pt>
                <c:pt idx="45">
                  <c:v>-2.8243537732969131</c:v>
                </c:pt>
                <c:pt idx="46">
                  <c:v>-2.200341734693616</c:v>
                </c:pt>
                <c:pt idx="47">
                  <c:v>-1.5147854112821122</c:v>
                </c:pt>
                <c:pt idx="48">
                  <c:v>-1.7193535057425429</c:v>
                </c:pt>
                <c:pt idx="49">
                  <c:v>-1.3602073238958212</c:v>
                </c:pt>
                <c:pt idx="50">
                  <c:v>-0.95511264958375008</c:v>
                </c:pt>
                <c:pt idx="51">
                  <c:v>-0.75327989189544553</c:v>
                </c:pt>
                <c:pt idx="52">
                  <c:v>-0.70639439505771051</c:v>
                </c:pt>
                <c:pt idx="53">
                  <c:v>-0.54626566745679028</c:v>
                </c:pt>
                <c:pt idx="54">
                  <c:v>-0.57451463464244767</c:v>
                </c:pt>
                <c:pt idx="55">
                  <c:v>-0.94510791315564546</c:v>
                </c:pt>
                <c:pt idx="56">
                  <c:v>-0.86479016743143333</c:v>
                </c:pt>
                <c:pt idx="57">
                  <c:v>-0.69084958968519672</c:v>
                </c:pt>
                <c:pt idx="58">
                  <c:v>-0.80977909748003185</c:v>
                </c:pt>
                <c:pt idx="59">
                  <c:v>-0.25619112453227899</c:v>
                </c:pt>
                <c:pt idx="60">
                  <c:v>-1.1341416455714075</c:v>
                </c:pt>
                <c:pt idx="61">
                  <c:v>-1.5572669876672265</c:v>
                </c:pt>
                <c:pt idx="62">
                  <c:v>-1.4773356337816246</c:v>
                </c:pt>
                <c:pt idx="63">
                  <c:v>-1.4576511834150772</c:v>
                </c:pt>
                <c:pt idx="64">
                  <c:v>-1.5293444879643197</c:v>
                </c:pt>
                <c:pt idx="65">
                  <c:v>-1.3366876986829901</c:v>
                </c:pt>
                <c:pt idx="66">
                  <c:v>-1.5970135090396411</c:v>
                </c:pt>
                <c:pt idx="67">
                  <c:v>-1.9364863967543258</c:v>
                </c:pt>
                <c:pt idx="68">
                  <c:v>4.3639354113701536</c:v>
                </c:pt>
                <c:pt idx="69">
                  <c:v>3.9353133488376031</c:v>
                </c:pt>
                <c:pt idx="70">
                  <c:v>3.8185106733930887</c:v>
                </c:pt>
                <c:pt idx="71">
                  <c:v>3.5466680209302019</c:v>
                </c:pt>
                <c:pt idx="72">
                  <c:v>2.5768271725191596</c:v>
                </c:pt>
                <c:pt idx="73">
                  <c:v>2.0479034463559387</c:v>
                </c:pt>
                <c:pt idx="74">
                  <c:v>1.0553151250924095</c:v>
                </c:pt>
                <c:pt idx="75">
                  <c:v>0.5111789963019433</c:v>
                </c:pt>
                <c:pt idx="76">
                  <c:v>-0.10753670030365114</c:v>
                </c:pt>
                <c:pt idx="77">
                  <c:v>3.5471027796318033</c:v>
                </c:pt>
                <c:pt idx="78">
                  <c:v>2.515041981626382</c:v>
                </c:pt>
                <c:pt idx="79">
                  <c:v>1.1705724523090844</c:v>
                </c:pt>
                <c:pt idx="80">
                  <c:v>0.46677533568834306</c:v>
                </c:pt>
                <c:pt idx="81">
                  <c:v>0.18130518311465948</c:v>
                </c:pt>
                <c:pt idx="82">
                  <c:v>-0.54949557847813324</c:v>
                </c:pt>
                <c:pt idx="83">
                  <c:v>-1.6149521021911859</c:v>
                </c:pt>
                <c:pt idx="84">
                  <c:v>-2.5324259584032092</c:v>
                </c:pt>
                <c:pt idx="85">
                  <c:v>-3.1256207132252705</c:v>
                </c:pt>
                <c:pt idx="86">
                  <c:v>-3.2587170863997876</c:v>
                </c:pt>
                <c:pt idx="87">
                  <c:v>-3.4376115303787103</c:v>
                </c:pt>
                <c:pt idx="88">
                  <c:v>-2.7138356564890351</c:v>
                </c:pt>
                <c:pt idx="89">
                  <c:v>-2.2923790650239582</c:v>
                </c:pt>
                <c:pt idx="90">
                  <c:v>-2.1053165692944482</c:v>
                </c:pt>
                <c:pt idx="91">
                  <c:v>-1.5877093160397635</c:v>
                </c:pt>
                <c:pt idx="92">
                  <c:v>-1.1491374840453261</c:v>
                </c:pt>
                <c:pt idx="93">
                  <c:v>-0.20232853469037693</c:v>
                </c:pt>
                <c:pt idx="94">
                  <c:v>0.66035377033695752</c:v>
                </c:pt>
                <c:pt idx="95">
                  <c:v>1.0885940471739879</c:v>
                </c:pt>
                <c:pt idx="96">
                  <c:v>1.084017322156388</c:v>
                </c:pt>
                <c:pt idx="97">
                  <c:v>1.5272712002397455</c:v>
                </c:pt>
                <c:pt idx="98">
                  <c:v>2.141762200137137</c:v>
                </c:pt>
                <c:pt idx="99">
                  <c:v>3.0796338264116265</c:v>
                </c:pt>
                <c:pt idx="100">
                  <c:v>2.8625786470546117</c:v>
                </c:pt>
                <c:pt idx="101">
                  <c:v>2.6084239885430627</c:v>
                </c:pt>
                <c:pt idx="102">
                  <c:v>2.5297198492593473</c:v>
                </c:pt>
                <c:pt idx="103">
                  <c:v>1.8908173076564481</c:v>
                </c:pt>
                <c:pt idx="104">
                  <c:v>1.7379639719321034</c:v>
                </c:pt>
                <c:pt idx="105">
                  <c:v>1.2996817609215867</c:v>
                </c:pt>
                <c:pt idx="106">
                  <c:v>0.97381350124743804</c:v>
                </c:pt>
                <c:pt idx="107">
                  <c:v>0.34153641462124185</c:v>
                </c:pt>
                <c:pt idx="108">
                  <c:v>-0.46464964436622225</c:v>
                </c:pt>
                <c:pt idx="109">
                  <c:v>-0.94936001206533049</c:v>
                </c:pt>
                <c:pt idx="110">
                  <c:v>-0.79726518140894598</c:v>
                </c:pt>
                <c:pt idx="111">
                  <c:v>-1.1300904170979784</c:v>
                </c:pt>
                <c:pt idx="112">
                  <c:v>-1.4855168959022329</c:v>
                </c:pt>
                <c:pt idx="113">
                  <c:v>-1.6912708786342634</c:v>
                </c:pt>
                <c:pt idx="114">
                  <c:v>-1.8956733037408426</c:v>
                </c:pt>
                <c:pt idx="115">
                  <c:v>-1.6651944759174526</c:v>
                </c:pt>
                <c:pt idx="116">
                  <c:v>-0.99890234866916572</c:v>
                </c:pt>
                <c:pt idx="117">
                  <c:v>9.553723588181029E-2</c:v>
                </c:pt>
                <c:pt idx="118">
                  <c:v>0.60213942943656562</c:v>
                </c:pt>
                <c:pt idx="119">
                  <c:v>0.81636334067997396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7-46CA-999D-D50EA571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084576"/>
        <c:axId val="1684097056"/>
      </c:lineChart>
      <c:dateAx>
        <c:axId val="1684084576"/>
        <c:scaling>
          <c:orientation val="minMax"/>
          <c:max val="45657"/>
          <c:min val="42035"/>
        </c:scaling>
        <c:delete val="0"/>
        <c:axPos val="b"/>
        <c:numFmt formatCode="[$-413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7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84097056"/>
        <c:crosses val="autoZero"/>
        <c:auto val="1"/>
        <c:lblOffset val="100"/>
        <c:baseTimeUnit val="months"/>
        <c:majorUnit val="7"/>
        <c:majorTimeUnit val="months"/>
        <c:minorUnit val="1"/>
        <c:minorTimeUnit val="months"/>
      </c:dateAx>
      <c:valAx>
        <c:axId val="1684097056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84084576"/>
        <c:crosses val="autoZero"/>
        <c:crossBetween val="midCat"/>
      </c:val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006187495793795"/>
          <c:y val="0.88997665262772385"/>
          <c:w val="0.8044342149539"/>
          <c:h val="5.14169166958578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90384073337731"/>
          <c:y val="2.2298906007477449E-2"/>
          <c:w val="0.798898656220007"/>
          <c:h val="0.83252321778481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'Figuur A.2'!$A$29</c:f>
              <c:strCache>
                <c:ptCount val="1"/>
                <c:pt idx="0">
                  <c:v> Kapitaaltoereikendheid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A.2'!$B$29:$V$29</c:f>
              <c:numCache>
                <c:formatCode>_-* #,##0.00_-;\-* #,##0.00_-;_-* "-"??_-;_-@_-</c:formatCode>
                <c:ptCount val="21"/>
                <c:pt idx="0">
                  <c:v>4.3046454239551803E-5</c:v>
                </c:pt>
                <c:pt idx="1">
                  <c:v>2.934180059587882E-2</c:v>
                </c:pt>
                <c:pt idx="2">
                  <c:v>3.7557013639360114E-2</c:v>
                </c:pt>
                <c:pt idx="3">
                  <c:v>2.7702695418217949E-2</c:v>
                </c:pt>
                <c:pt idx="4">
                  <c:v>0.11632319844999602</c:v>
                </c:pt>
                <c:pt idx="5">
                  <c:v>0.16779149823454287</c:v>
                </c:pt>
                <c:pt idx="6">
                  <c:v>0.15310054189064246</c:v>
                </c:pt>
                <c:pt idx="7">
                  <c:v>0.205435419588123</c:v>
                </c:pt>
                <c:pt idx="8">
                  <c:v>0.18274460248232927</c:v>
                </c:pt>
                <c:pt idx="9">
                  <c:v>0.19188983353017477</c:v>
                </c:pt>
                <c:pt idx="10">
                  <c:v>0.20926054559249879</c:v>
                </c:pt>
                <c:pt idx="11">
                  <c:v>0.20535673210350738</c:v>
                </c:pt>
                <c:pt idx="12">
                  <c:v>0.16995369784535497</c:v>
                </c:pt>
                <c:pt idx="13">
                  <c:v>0.20631772836223916</c:v>
                </c:pt>
                <c:pt idx="14">
                  <c:v>0.21031821208437634</c:v>
                </c:pt>
                <c:pt idx="15">
                  <c:v>0.21616242526733662</c:v>
                </c:pt>
                <c:pt idx="16">
                  <c:v>0.20728981167993488</c:v>
                </c:pt>
                <c:pt idx="17">
                  <c:v>0.2109409631287299</c:v>
                </c:pt>
                <c:pt idx="18">
                  <c:v>0.20965575432913314</c:v>
                </c:pt>
                <c:pt idx="19">
                  <c:v>0.17341329325586807</c:v>
                </c:pt>
                <c:pt idx="20">
                  <c:v>0.1874767417492226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0-4F71-9464-211FB6E9C4FE}"/>
            </c:ext>
          </c:extLst>
        </c:ser>
        <c:ser>
          <c:idx val="1"/>
          <c:order val="1"/>
          <c:tx>
            <c:strRef>
              <c:f>'Figuur A.2'!$A$30</c:f>
              <c:strCache>
                <c:ptCount val="1"/>
                <c:pt idx="0">
                  <c:v> Kwaliteit van de activa 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A.2'!$B$30:$V$30</c:f>
              <c:numCache>
                <c:formatCode>_-* #,##0.00_-;\-* #,##0.00_-;_-* "-"??_-;_-@_-</c:formatCode>
                <c:ptCount val="21"/>
                <c:pt idx="0">
                  <c:v>-0.32859089122945223</c:v>
                </c:pt>
                <c:pt idx="1">
                  <c:v>-0.30200755551031577</c:v>
                </c:pt>
                <c:pt idx="2">
                  <c:v>-0.23260782519966605</c:v>
                </c:pt>
                <c:pt idx="3">
                  <c:v>-0.16601925238621817</c:v>
                </c:pt>
                <c:pt idx="4">
                  <c:v>-0.17711076880183371</c:v>
                </c:pt>
                <c:pt idx="5">
                  <c:v>-0.19182496968735255</c:v>
                </c:pt>
                <c:pt idx="6">
                  <c:v>-0.12834926005802408</c:v>
                </c:pt>
                <c:pt idx="7">
                  <c:v>-0.25157555712990048</c:v>
                </c:pt>
                <c:pt idx="8">
                  <c:v>-0.12167980285745002</c:v>
                </c:pt>
                <c:pt idx="9">
                  <c:v>-0.27499913107361945</c:v>
                </c:pt>
                <c:pt idx="10">
                  <c:v>-0.24030240353616003</c:v>
                </c:pt>
                <c:pt idx="11">
                  <c:v>-0.25736009810187438</c:v>
                </c:pt>
                <c:pt idx="12">
                  <c:v>-0.16628996477512445</c:v>
                </c:pt>
                <c:pt idx="13">
                  <c:v>-9.6612552408337202E-2</c:v>
                </c:pt>
                <c:pt idx="14">
                  <c:v>5.2653437293282195E-2</c:v>
                </c:pt>
                <c:pt idx="15">
                  <c:v>0.25107587881113969</c:v>
                </c:pt>
                <c:pt idx="16">
                  <c:v>0.27932931098400293</c:v>
                </c:pt>
                <c:pt idx="17">
                  <c:v>0.29093620635892004</c:v>
                </c:pt>
                <c:pt idx="18">
                  <c:v>0.40697589732156098</c:v>
                </c:pt>
                <c:pt idx="19">
                  <c:v>0.79300168777618141</c:v>
                </c:pt>
                <c:pt idx="20">
                  <c:v>0.72757944178896428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0-4F71-9464-211FB6E9C4FE}"/>
            </c:ext>
          </c:extLst>
        </c:ser>
        <c:ser>
          <c:idx val="2"/>
          <c:order val="2"/>
          <c:tx>
            <c:strRef>
              <c:f>'Figuur A.2'!$A$31</c:f>
              <c:strCache>
                <c:ptCount val="1"/>
                <c:pt idx="0">
                  <c:v> Winstgevendheid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A.2'!$B$31:$V$31</c:f>
              <c:numCache>
                <c:formatCode>_-* #,##0.00_-;\-* #,##0.00_-;_-* "-"??_-;_-@_-</c:formatCode>
                <c:ptCount val="21"/>
                <c:pt idx="0">
                  <c:v>0.16619141911254057</c:v>
                </c:pt>
                <c:pt idx="1">
                  <c:v>-0.11471087110368572</c:v>
                </c:pt>
                <c:pt idx="2">
                  <c:v>7.7092303226757516E-2</c:v>
                </c:pt>
                <c:pt idx="3">
                  <c:v>0.13724166076495165</c:v>
                </c:pt>
                <c:pt idx="4">
                  <c:v>0.12476181622306111</c:v>
                </c:pt>
                <c:pt idx="5">
                  <c:v>-4.1585965171353302E-2</c:v>
                </c:pt>
                <c:pt idx="6">
                  <c:v>5.9682777806247422E-2</c:v>
                </c:pt>
                <c:pt idx="7">
                  <c:v>0.21358691451272468</c:v>
                </c:pt>
                <c:pt idx="8">
                  <c:v>0.28926639933490378</c:v>
                </c:pt>
                <c:pt idx="9">
                  <c:v>1.3230651892546283E-2</c:v>
                </c:pt>
                <c:pt idx="10">
                  <c:v>6.9513069994331642E-2</c:v>
                </c:pt>
                <c:pt idx="11">
                  <c:v>2.4555045854575394E-2</c:v>
                </c:pt>
                <c:pt idx="12">
                  <c:v>0.12355406750256466</c:v>
                </c:pt>
                <c:pt idx="13">
                  <c:v>0.20976228323678275</c:v>
                </c:pt>
                <c:pt idx="14">
                  <c:v>-2.7662236847443979E-2</c:v>
                </c:pt>
                <c:pt idx="15">
                  <c:v>1.6879161085913762E-2</c:v>
                </c:pt>
                <c:pt idx="16">
                  <c:v>2.0601383682005203E-2</c:v>
                </c:pt>
                <c:pt idx="17">
                  <c:v>8.2794816598139864E-2</c:v>
                </c:pt>
                <c:pt idx="18">
                  <c:v>0.18410596420943515</c:v>
                </c:pt>
                <c:pt idx="19">
                  <c:v>-1.0115255493304403E-2</c:v>
                </c:pt>
                <c:pt idx="20">
                  <c:v>3.9124685665946859E-2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0-4F71-9464-211FB6E9C4FE}"/>
            </c:ext>
          </c:extLst>
        </c:ser>
        <c:ser>
          <c:idx val="3"/>
          <c:order val="3"/>
          <c:tx>
            <c:strRef>
              <c:f>'Figuur A.2'!$A$32</c:f>
              <c:strCache>
                <c:ptCount val="1"/>
                <c:pt idx="0">
                  <c:v> Liquiditeit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A.2'!$B$32:$V$32</c:f>
              <c:numCache>
                <c:formatCode>_-* #,##0.00_-;\-* #,##0.00_-;_-* "-"??_-;_-@_-</c:formatCode>
                <c:ptCount val="21"/>
                <c:pt idx="0">
                  <c:v>0.62413072454784246</c:v>
                </c:pt>
                <c:pt idx="1">
                  <c:v>0.61034653733654387</c:v>
                </c:pt>
                <c:pt idx="2">
                  <c:v>0.66181478955005435</c:v>
                </c:pt>
                <c:pt idx="3">
                  <c:v>0.63637045725220331</c:v>
                </c:pt>
                <c:pt idx="4">
                  <c:v>0.66544217058158839</c:v>
                </c:pt>
                <c:pt idx="5">
                  <c:v>0.6139195766204506</c:v>
                </c:pt>
                <c:pt idx="6">
                  <c:v>0.53727233770371341</c:v>
                </c:pt>
                <c:pt idx="7">
                  <c:v>0.53004452130000257</c:v>
                </c:pt>
                <c:pt idx="8">
                  <c:v>0.42248721504388942</c:v>
                </c:pt>
                <c:pt idx="9">
                  <c:v>0.35673820768687042</c:v>
                </c:pt>
                <c:pt idx="10">
                  <c:v>0.32713993261552948</c:v>
                </c:pt>
                <c:pt idx="11">
                  <c:v>0.32727753465407838</c:v>
                </c:pt>
                <c:pt idx="12">
                  <c:v>0.33884262547376642</c:v>
                </c:pt>
                <c:pt idx="13">
                  <c:v>0.33622894207730675</c:v>
                </c:pt>
                <c:pt idx="14">
                  <c:v>0.30187176163214147</c:v>
                </c:pt>
                <c:pt idx="15">
                  <c:v>0.24542171358237519</c:v>
                </c:pt>
                <c:pt idx="16">
                  <c:v>0.27079585044000493</c:v>
                </c:pt>
                <c:pt idx="17">
                  <c:v>0.18000977660106671</c:v>
                </c:pt>
                <c:pt idx="18">
                  <c:v>0.20620254342919062</c:v>
                </c:pt>
                <c:pt idx="19">
                  <c:v>0.67400611342307759</c:v>
                </c:pt>
                <c:pt idx="20">
                  <c:v>0.42631268745310985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50-4F71-9464-211FB6E9C4FE}"/>
            </c:ext>
          </c:extLst>
        </c:ser>
        <c:ser>
          <c:idx val="4"/>
          <c:order val="4"/>
          <c:tx>
            <c:strRef>
              <c:f>'Figuur A.2'!$A$33</c:f>
              <c:strCache>
                <c:ptCount val="1"/>
                <c:pt idx="0">
                  <c:v> Renterisico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A.2'!$B$33:$V$33</c:f>
              <c:numCache>
                <c:formatCode>_-* #,##0.00_-;\-* #,##0.00_-;_-* "-"??_-;_-@_-</c:formatCode>
                <c:ptCount val="21"/>
                <c:pt idx="0">
                  <c:v>0.2865643673281098</c:v>
                </c:pt>
                <c:pt idx="1">
                  <c:v>0.32220540144174792</c:v>
                </c:pt>
                <c:pt idx="2">
                  <c:v>0.23979068542469886</c:v>
                </c:pt>
                <c:pt idx="3">
                  <c:v>0.24295132200350592</c:v>
                </c:pt>
                <c:pt idx="4">
                  <c:v>0.18991645622961928</c:v>
                </c:pt>
                <c:pt idx="5">
                  <c:v>0.16921188111675212</c:v>
                </c:pt>
                <c:pt idx="6">
                  <c:v>0.18965743467052271</c:v>
                </c:pt>
                <c:pt idx="7">
                  <c:v>0.13182058713459763</c:v>
                </c:pt>
                <c:pt idx="8">
                  <c:v>-2.7366561870166076E-2</c:v>
                </c:pt>
                <c:pt idx="9">
                  <c:v>-2.930167453693144E-2</c:v>
                </c:pt>
                <c:pt idx="10">
                  <c:v>-5.8567385664519567E-3</c:v>
                </c:pt>
                <c:pt idx="11">
                  <c:v>-8.0195132587937163E-3</c:v>
                </c:pt>
                <c:pt idx="12">
                  <c:v>1.3612652353939101E-2</c:v>
                </c:pt>
                <c:pt idx="13">
                  <c:v>1.0837701602729743E-2</c:v>
                </c:pt>
                <c:pt idx="14">
                  <c:v>-0.16809717426339077</c:v>
                </c:pt>
                <c:pt idx="15">
                  <c:v>-0.15872295247730955</c:v>
                </c:pt>
                <c:pt idx="16">
                  <c:v>-0.11030226864689373</c:v>
                </c:pt>
                <c:pt idx="17">
                  <c:v>3.5141458531062861E-2</c:v>
                </c:pt>
                <c:pt idx="18">
                  <c:v>8.6970510240928667E-2</c:v>
                </c:pt>
                <c:pt idx="19">
                  <c:v>0.11988583891958263</c:v>
                </c:pt>
                <c:pt idx="20">
                  <c:v>0.12826850850791857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0-4F71-9464-211FB6E9C4FE}"/>
            </c:ext>
          </c:extLst>
        </c:ser>
        <c:ser>
          <c:idx val="5"/>
          <c:order val="5"/>
          <c:tx>
            <c:strRef>
              <c:f>'Figuur A.2'!$A$34</c:f>
              <c:strCache>
                <c:ptCount val="1"/>
                <c:pt idx="0">
                  <c:v> Wisselkoersrisico 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A.2'!$B$34:$V$34</c:f>
              <c:numCache>
                <c:formatCode>_-* #,##0.00_-;\-* #,##0.00_-;_-* "-"??_-;_-@_-</c:formatCode>
                <c:ptCount val="21"/>
                <c:pt idx="0">
                  <c:v>-0.12147058904823489</c:v>
                </c:pt>
                <c:pt idx="1">
                  <c:v>-0.12611724557100412</c:v>
                </c:pt>
                <c:pt idx="2">
                  <c:v>-0.17523406446868589</c:v>
                </c:pt>
                <c:pt idx="3">
                  <c:v>-0.17535272275158312</c:v>
                </c:pt>
                <c:pt idx="4">
                  <c:v>-0.17396850089648097</c:v>
                </c:pt>
                <c:pt idx="5">
                  <c:v>-0.15971755166717402</c:v>
                </c:pt>
                <c:pt idx="6">
                  <c:v>-0.13217703349411053</c:v>
                </c:pt>
                <c:pt idx="7">
                  <c:v>-0.10769658408915961</c:v>
                </c:pt>
                <c:pt idx="8">
                  <c:v>-0.10692340402659238</c:v>
                </c:pt>
                <c:pt idx="9">
                  <c:v>-6.5807021112384734E-2</c:v>
                </c:pt>
                <c:pt idx="10">
                  <c:v>-6.6407869518034623E-2</c:v>
                </c:pt>
                <c:pt idx="11">
                  <c:v>-5.8732154774611703E-2</c:v>
                </c:pt>
                <c:pt idx="12">
                  <c:v>-6.7834136775916015E-2</c:v>
                </c:pt>
                <c:pt idx="13">
                  <c:v>-6.3603357236419453E-2</c:v>
                </c:pt>
                <c:pt idx="14">
                  <c:v>-3.6214212565086688E-2</c:v>
                </c:pt>
                <c:pt idx="15">
                  <c:v>-2.270233744988252E-2</c:v>
                </c:pt>
                <c:pt idx="16">
                  <c:v>-4.1616442368668212E-3</c:v>
                </c:pt>
                <c:pt idx="17">
                  <c:v>1.6792287153163124E-2</c:v>
                </c:pt>
                <c:pt idx="18">
                  <c:v>4.8423303589316576E-3</c:v>
                </c:pt>
                <c:pt idx="19">
                  <c:v>2.8271614433310012E-3</c:v>
                </c:pt>
                <c:pt idx="20">
                  <c:v>2.473206977593765E-2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0-4F71-9464-211FB6E9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05832495"/>
        <c:axId val="905841135"/>
      </c:barChart>
      <c:lineChart>
        <c:grouping val="standard"/>
        <c:varyColors val="0"/>
        <c:ser>
          <c:idx val="6"/>
          <c:order val="6"/>
          <c:tx>
            <c:strRef>
              <c:f>'Figuur A.2'!$A$35</c:f>
              <c:strCache>
                <c:ptCount val="1"/>
                <c:pt idx="0">
                  <c:v> BSI 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A.2'!$B$28:$V$28</c:f>
              <c:numCache>
                <c:formatCode>[$-413]mmm\-yy;@</c:formatCode>
                <c:ptCount val="21"/>
                <c:pt idx="0">
                  <c:v>44166</c:v>
                </c:pt>
                <c:pt idx="1">
                  <c:v>44256</c:v>
                </c:pt>
                <c:pt idx="2">
                  <c:v>44348</c:v>
                </c:pt>
                <c:pt idx="3">
                  <c:v>44440</c:v>
                </c:pt>
                <c:pt idx="4">
                  <c:v>44531</c:v>
                </c:pt>
                <c:pt idx="5">
                  <c:v>44621</c:v>
                </c:pt>
                <c:pt idx="6">
                  <c:v>44713</c:v>
                </c:pt>
                <c:pt idx="7">
                  <c:v>44805</c:v>
                </c:pt>
                <c:pt idx="8">
                  <c:v>44896</c:v>
                </c:pt>
                <c:pt idx="9">
                  <c:v>44986</c:v>
                </c:pt>
                <c:pt idx="10">
                  <c:v>45047</c:v>
                </c:pt>
                <c:pt idx="11">
                  <c:v>45078</c:v>
                </c:pt>
                <c:pt idx="12">
                  <c:v>45170</c:v>
                </c:pt>
                <c:pt idx="13">
                  <c:v>45261</c:v>
                </c:pt>
                <c:pt idx="14">
                  <c:v>45352</c:v>
                </c:pt>
                <c:pt idx="15">
                  <c:v>45413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45778</c:v>
                </c:pt>
              </c:numCache>
            </c:numRef>
          </c:cat>
          <c:val>
            <c:numRef>
              <c:f>'Figuur A.2'!$B$35:$V$35</c:f>
              <c:numCache>
                <c:formatCode>_-* #,##0.00_-;\-* #,##0.00_-;_-* "-"??_-;_-@_-</c:formatCode>
                <c:ptCount val="21"/>
                <c:pt idx="0">
                  <c:v>0.62686807716504511</c:v>
                </c:pt>
                <c:pt idx="1">
                  <c:v>0.41905806718916494</c:v>
                </c:pt>
                <c:pt idx="2">
                  <c:v>0.60841290217251887</c:v>
                </c:pt>
                <c:pt idx="3">
                  <c:v>0.70289416030107754</c:v>
                </c:pt>
                <c:pt idx="4">
                  <c:v>0.74536437178595016</c:v>
                </c:pt>
                <c:pt idx="5">
                  <c:v>0.55779446944586575</c:v>
                </c:pt>
                <c:pt idx="6">
                  <c:v>0.67918679851899122</c:v>
                </c:pt>
                <c:pt idx="7">
                  <c:v>0.72161530131638785</c:v>
                </c:pt>
                <c:pt idx="8">
                  <c:v>0.638528448106914</c:v>
                </c:pt>
                <c:pt idx="9">
                  <c:v>0.19175086638665584</c:v>
                </c:pt>
                <c:pt idx="10">
                  <c:v>0.29334653658171328</c:v>
                </c:pt>
                <c:pt idx="11">
                  <c:v>0.23307754647688134</c:v>
                </c:pt>
                <c:pt idx="12">
                  <c:v>0.41183894162458468</c:v>
                </c:pt>
                <c:pt idx="13">
                  <c:v>0.60293074563430182</c:v>
                </c:pt>
                <c:pt idx="14">
                  <c:v>0.33286978733387856</c:v>
                </c:pt>
                <c:pt idx="15">
                  <c:v>0.54811388881957335</c:v>
                </c:pt>
                <c:pt idx="16">
                  <c:v>0.66355244390218737</c:v>
                </c:pt>
                <c:pt idx="17">
                  <c:v>0.81661550837108254</c:v>
                </c:pt>
                <c:pt idx="18">
                  <c:v>1.0987529998891801</c:v>
                </c:pt>
                <c:pt idx="19">
                  <c:v>1.7530188393247363</c:v>
                </c:pt>
                <c:pt idx="20">
                  <c:v>1.5334941349410998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50-4F71-9464-211FB6E9C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68015"/>
        <c:axId val="905864655"/>
      </c:lineChart>
      <c:catAx>
        <c:axId val="905832495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5841135"/>
        <c:crosses val="autoZero"/>
        <c:auto val="0"/>
        <c:lblAlgn val="ctr"/>
        <c:lblOffset val="100"/>
        <c:noMultiLvlLbl val="0"/>
      </c:catAx>
      <c:valAx>
        <c:axId val="905841135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5832495"/>
        <c:crosses val="autoZero"/>
        <c:crossBetween val="between"/>
      </c:valAx>
      <c:valAx>
        <c:axId val="90586465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05868015"/>
        <c:crosses val="max"/>
        <c:crossBetween val="between"/>
      </c:valAx>
      <c:dateAx>
        <c:axId val="905868015"/>
        <c:scaling>
          <c:orientation val="minMax"/>
        </c:scaling>
        <c:delete val="1"/>
        <c:axPos val="b"/>
        <c:numFmt formatCode="[$-413]mmm\-yy;@" sourceLinked="1"/>
        <c:majorTickMark val="out"/>
        <c:minorTickMark val="none"/>
        <c:tickLblPos val="nextTo"/>
        <c:crossAx val="90586465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4392505789421"/>
          <c:y val="0.78049243710069738"/>
          <c:w val="0.8388812713328887"/>
          <c:h val="0.10058006419275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2704084426335E-2"/>
          <c:y val="6.759098325639111E-2"/>
          <c:w val="0.93313601555081593"/>
          <c:h val="0.763231978927661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'Figuur A.3 &amp; tabel A.1'!$B$35</c:f>
              <c:strCache>
                <c:ptCount val="1"/>
                <c:pt idx="0">
                  <c:v>FDI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A.3 &amp; tabel A.1'!$A$36:$A$60</c:f>
              <c:numCache>
                <c:formatCode>[$-413]mmm\-yy;@</c:formatCode>
                <c:ptCount val="25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</c:numCache>
            </c:numRef>
          </c:cat>
          <c:val>
            <c:numRef>
              <c:f>'Figuur A.3 &amp; tabel A.1'!$B$36:$B$60</c:f>
              <c:numCache>
                <c:formatCode>_(* #,##0.00_);_(* \(#,##0.00\);_(* "-"??_);_(@_)</c:formatCode>
                <c:ptCount val="25"/>
                <c:pt idx="0">
                  <c:v>0.62667791087163183</c:v>
                </c:pt>
                <c:pt idx="1">
                  <c:v>0.4272960271372751</c:v>
                </c:pt>
                <c:pt idx="2">
                  <c:v>0.40887092663673169</c:v>
                </c:pt>
                <c:pt idx="3">
                  <c:v>0.420386049827638</c:v>
                </c:pt>
                <c:pt idx="4">
                  <c:v>0.56899740162221557</c:v>
                </c:pt>
                <c:pt idx="5">
                  <c:v>0.51790398234274782</c:v>
                </c:pt>
                <c:pt idx="6">
                  <c:v>0.58667555596104193</c:v>
                </c:pt>
                <c:pt idx="7">
                  <c:v>0.55578397200786522</c:v>
                </c:pt>
                <c:pt idx="8">
                  <c:v>0.42253138221763797</c:v>
                </c:pt>
                <c:pt idx="9">
                  <c:v>0.44100907961656322</c:v>
                </c:pt>
                <c:pt idx="10">
                  <c:v>0.53508963520437125</c:v>
                </c:pt>
                <c:pt idx="11">
                  <c:v>0.47143520710852166</c:v>
                </c:pt>
                <c:pt idx="12">
                  <c:v>0.46079180158639299</c:v>
                </c:pt>
                <c:pt idx="13">
                  <c:v>0.50534761802920181</c:v>
                </c:pt>
                <c:pt idx="14">
                  <c:v>0.61702115612980346</c:v>
                </c:pt>
                <c:pt idx="15">
                  <c:v>0.75530715722563402</c:v>
                </c:pt>
                <c:pt idx="16">
                  <c:v>0.5395389309707902</c:v>
                </c:pt>
                <c:pt idx="17">
                  <c:v>0.6756994560560784</c:v>
                </c:pt>
                <c:pt idx="18">
                  <c:v>0.61818590572487164</c:v>
                </c:pt>
                <c:pt idx="19">
                  <c:v>0.75314066180718453</c:v>
                </c:pt>
                <c:pt idx="20">
                  <c:v>0.67356699033174716</c:v>
                </c:pt>
                <c:pt idx="21">
                  <c:v>0.63135798865647041</c:v>
                </c:pt>
                <c:pt idx="22">
                  <c:v>0.5537665972293403</c:v>
                </c:pt>
                <c:pt idx="23">
                  <c:v>0.54653961888219227</c:v>
                </c:pt>
                <c:pt idx="24">
                  <c:v>0.51236187413803869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F-40FB-A19A-A3F71869F6A6}"/>
            </c:ext>
          </c:extLst>
        </c:ser>
        <c:ser>
          <c:idx val="1"/>
          <c:order val="1"/>
          <c:tx>
            <c:strRef>
              <c:f>'Figuur A.3 &amp; tabel A.1'!$C$35</c:f>
              <c:strCache>
                <c:ptCount val="1"/>
                <c:pt idx="0">
                  <c:v>FVI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A.3 &amp; tabel A.1'!$A$36:$A$60</c:f>
              <c:numCache>
                <c:formatCode>[$-413]mmm\-yy;@</c:formatCode>
                <c:ptCount val="25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</c:numCache>
            </c:numRef>
          </c:cat>
          <c:val>
            <c:numRef>
              <c:f>'Figuur A.3 &amp; tabel A.1'!$C$36:$C$60</c:f>
              <c:numCache>
                <c:formatCode>_(* #,##0.00_);_(* \(#,##0.00\);_(* "-"??_);_(@_)</c:formatCode>
                <c:ptCount val="25"/>
                <c:pt idx="0">
                  <c:v>0.61710119656052287</c:v>
                </c:pt>
                <c:pt idx="1">
                  <c:v>0.28304670796018644</c:v>
                </c:pt>
                <c:pt idx="2">
                  <c:v>0.63067180830234482</c:v>
                </c:pt>
                <c:pt idx="3">
                  <c:v>0.63441177908986846</c:v>
                </c:pt>
                <c:pt idx="4">
                  <c:v>0.57126378700134173</c:v>
                </c:pt>
                <c:pt idx="5">
                  <c:v>0.46522359966483828</c:v>
                </c:pt>
                <c:pt idx="6">
                  <c:v>0.49614516974835821</c:v>
                </c:pt>
                <c:pt idx="7">
                  <c:v>0.62191850665090176</c:v>
                </c:pt>
                <c:pt idx="8">
                  <c:v>0.50634467699307262</c:v>
                </c:pt>
                <c:pt idx="9">
                  <c:v>0.55334251474603224</c:v>
                </c:pt>
                <c:pt idx="10">
                  <c:v>0.50184101863069497</c:v>
                </c:pt>
                <c:pt idx="11">
                  <c:v>0.58601943337515983</c:v>
                </c:pt>
                <c:pt idx="12">
                  <c:v>0.53374878258423486</c:v>
                </c:pt>
                <c:pt idx="13">
                  <c:v>0.54351811527859173</c:v>
                </c:pt>
                <c:pt idx="14">
                  <c:v>0.57409758520798682</c:v>
                </c:pt>
                <c:pt idx="15">
                  <c:v>0.59043062867012108</c:v>
                </c:pt>
                <c:pt idx="16">
                  <c:v>0.56252447388575866</c:v>
                </c:pt>
                <c:pt idx="17">
                  <c:v>0.54402056367132756</c:v>
                </c:pt>
                <c:pt idx="18">
                  <c:v>0.61430275546336488</c:v>
                </c:pt>
                <c:pt idx="19">
                  <c:v>0.70949221487447445</c:v>
                </c:pt>
                <c:pt idx="20">
                  <c:v>0.6927349598025534</c:v>
                </c:pt>
                <c:pt idx="21">
                  <c:v>0.71656031025524269</c:v>
                </c:pt>
                <c:pt idx="22">
                  <c:v>0.74207672511804224</c:v>
                </c:pt>
                <c:pt idx="23">
                  <c:v>0.79697887448842364</c:v>
                </c:pt>
                <c:pt idx="24">
                  <c:v>0.74621791183962127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9F-40FB-A19A-A3F71869F6A6}"/>
            </c:ext>
          </c:extLst>
        </c:ser>
        <c:ser>
          <c:idx val="2"/>
          <c:order val="2"/>
          <c:tx>
            <c:strRef>
              <c:f>'Figuur A.3 &amp; tabel A.1'!$D$35</c:f>
              <c:strCache>
                <c:ptCount val="1"/>
                <c:pt idx="0">
                  <c:v>FSI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'Figuur A.3 &amp; tabel A.1'!$A$36:$A$60</c:f>
              <c:numCache>
                <c:formatCode>[$-413]mmm\-yy;@</c:formatCode>
                <c:ptCount val="25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</c:numCache>
            </c:numRef>
          </c:cat>
          <c:val>
            <c:numRef>
              <c:f>'Figuur A.3 &amp; tabel A.1'!$D$36:$D$60</c:f>
              <c:numCache>
                <c:formatCode>_(* #,##0.00_);_(* \(#,##0.00\);_(* "-"??_);_(@_)</c:formatCode>
                <c:ptCount val="25"/>
                <c:pt idx="0">
                  <c:v>0.43860803514718749</c:v>
                </c:pt>
                <c:pt idx="1">
                  <c:v>0.17326793637116508</c:v>
                </c:pt>
                <c:pt idx="2">
                  <c:v>0.31831829032248177</c:v>
                </c:pt>
                <c:pt idx="3">
                  <c:v>0.31107565458109065</c:v>
                </c:pt>
                <c:pt idx="4">
                  <c:v>0.18679214974094577</c:v>
                </c:pt>
                <c:pt idx="5">
                  <c:v>0.37336280508442471</c:v>
                </c:pt>
                <c:pt idx="6">
                  <c:v>0.35964324190358743</c:v>
                </c:pt>
                <c:pt idx="7">
                  <c:v>0.16525518482148849</c:v>
                </c:pt>
                <c:pt idx="8">
                  <c:v>0.52058959430814911</c:v>
                </c:pt>
                <c:pt idx="9">
                  <c:v>0.47947820532592689</c:v>
                </c:pt>
                <c:pt idx="10">
                  <c:v>0.2124360419217714</c:v>
                </c:pt>
                <c:pt idx="11">
                  <c:v>0.45065602402402155</c:v>
                </c:pt>
                <c:pt idx="12">
                  <c:v>0.46869997785588891</c:v>
                </c:pt>
                <c:pt idx="13">
                  <c:v>0.29581257903377667</c:v>
                </c:pt>
                <c:pt idx="14">
                  <c:v>0.46485471052431904</c:v>
                </c:pt>
                <c:pt idx="15">
                  <c:v>0.42804741936273094</c:v>
                </c:pt>
                <c:pt idx="16">
                  <c:v>0.32673840554790445</c:v>
                </c:pt>
                <c:pt idx="17">
                  <c:v>0.57591251818484945</c:v>
                </c:pt>
                <c:pt idx="18">
                  <c:v>0.52470400903838066</c:v>
                </c:pt>
                <c:pt idx="19">
                  <c:v>0.35393036653796184</c:v>
                </c:pt>
                <c:pt idx="20">
                  <c:v>0.40610497478847085</c:v>
                </c:pt>
                <c:pt idx="21">
                  <c:v>0.62400356871749074</c:v>
                </c:pt>
                <c:pt idx="22">
                  <c:v>0.60184156283641044</c:v>
                </c:pt>
                <c:pt idx="23">
                  <c:v>0.64727968662703805</c:v>
                </c:pt>
                <c:pt idx="24">
                  <c:v>0.73542758372075545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9F-40FB-A19A-A3F71869F6A6}"/>
            </c:ext>
          </c:extLst>
        </c:ser>
        <c:ser>
          <c:idx val="3"/>
          <c:order val="3"/>
          <c:tx>
            <c:strRef>
              <c:f>'Figuur A.3 &amp; tabel A.1'!$E$35</c:f>
              <c:strCache>
                <c:ptCount val="1"/>
                <c:pt idx="0">
                  <c:v>WECI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A.3 &amp; tabel A.1'!$A$36:$A$60</c:f>
              <c:numCache>
                <c:formatCode>[$-413]mmm\-yy;@</c:formatCode>
                <c:ptCount val="25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</c:numCache>
            </c:numRef>
          </c:cat>
          <c:val>
            <c:numRef>
              <c:f>'Figuur A.3 &amp; tabel A.1'!$E$36:$E$60</c:f>
              <c:numCache>
                <c:formatCode>_(* #,##0.00_);_(* \(#,##0.00\);_(* "-"??_);_(@_)</c:formatCode>
                <c:ptCount val="25"/>
                <c:pt idx="0">
                  <c:v>0.63557708625222087</c:v>
                </c:pt>
                <c:pt idx="1">
                  <c:v>0.71405700250869142</c:v>
                </c:pt>
                <c:pt idx="2">
                  <c:v>0.63915234819600042</c:v>
                </c:pt>
                <c:pt idx="3">
                  <c:v>0.68966043193596116</c:v>
                </c:pt>
                <c:pt idx="4">
                  <c:v>0.11559820766315446</c:v>
                </c:pt>
                <c:pt idx="5">
                  <c:v>0.57005985360413169</c:v>
                </c:pt>
                <c:pt idx="6">
                  <c:v>0.53592869727089609</c:v>
                </c:pt>
                <c:pt idx="7">
                  <c:v>0.70713365817957674</c:v>
                </c:pt>
                <c:pt idx="8">
                  <c:v>0.71749805864240845</c:v>
                </c:pt>
                <c:pt idx="9">
                  <c:v>0.74819871332157994</c:v>
                </c:pt>
                <c:pt idx="10">
                  <c:v>0.61087685563071903</c:v>
                </c:pt>
                <c:pt idx="11">
                  <c:v>0.80525262148702303</c:v>
                </c:pt>
                <c:pt idx="12">
                  <c:v>0.72327562410510959</c:v>
                </c:pt>
                <c:pt idx="13">
                  <c:v>0.4317912098429717</c:v>
                </c:pt>
                <c:pt idx="14">
                  <c:v>0.38745533274552979</c:v>
                </c:pt>
                <c:pt idx="15">
                  <c:v>0.54839030693500912</c:v>
                </c:pt>
                <c:pt idx="16">
                  <c:v>0.71083129268891565</c:v>
                </c:pt>
                <c:pt idx="17">
                  <c:v>0.82200755311776841</c:v>
                </c:pt>
                <c:pt idx="18">
                  <c:v>0.62434554799489639</c:v>
                </c:pt>
                <c:pt idx="19">
                  <c:v>0.83582437102810181</c:v>
                </c:pt>
                <c:pt idx="20">
                  <c:v>0.83637478140839638</c:v>
                </c:pt>
                <c:pt idx="21">
                  <c:v>0.84573858109579292</c:v>
                </c:pt>
                <c:pt idx="22">
                  <c:v>0.82177148216001938</c:v>
                </c:pt>
                <c:pt idx="23">
                  <c:v>0.76657374820401036</c:v>
                </c:pt>
                <c:pt idx="24">
                  <c:v>0.66945509182833352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9F-40FB-A19A-A3F71869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0637216"/>
        <c:axId val="350627616"/>
      </c:barChart>
      <c:lineChart>
        <c:grouping val="standard"/>
        <c:varyColors val="0"/>
        <c:ser>
          <c:idx val="4"/>
          <c:order val="4"/>
          <c:tx>
            <c:strRef>
              <c:f>'Figuur A.3 &amp; tabel A.1'!$F$35</c:f>
              <c:strCache>
                <c:ptCount val="1"/>
                <c:pt idx="0">
                  <c:v>AFSI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A.3 &amp; tabel A.1'!$A$36:$A$60</c:f>
              <c:numCache>
                <c:formatCode>[$-413]mmm\-yy;@</c:formatCode>
                <c:ptCount val="25"/>
                <c:pt idx="0">
                  <c:v>43525</c:v>
                </c:pt>
                <c:pt idx="1">
                  <c:v>43617</c:v>
                </c:pt>
                <c:pt idx="2">
                  <c:v>43709</c:v>
                </c:pt>
                <c:pt idx="3">
                  <c:v>43800</c:v>
                </c:pt>
                <c:pt idx="4">
                  <c:v>43891</c:v>
                </c:pt>
                <c:pt idx="5">
                  <c:v>43983</c:v>
                </c:pt>
                <c:pt idx="6">
                  <c:v>44075</c:v>
                </c:pt>
                <c:pt idx="7">
                  <c:v>44166</c:v>
                </c:pt>
                <c:pt idx="8">
                  <c:v>44256</c:v>
                </c:pt>
                <c:pt idx="9">
                  <c:v>44348</c:v>
                </c:pt>
                <c:pt idx="10">
                  <c:v>44440</c:v>
                </c:pt>
                <c:pt idx="11">
                  <c:v>44531</c:v>
                </c:pt>
                <c:pt idx="12">
                  <c:v>44621</c:v>
                </c:pt>
                <c:pt idx="13">
                  <c:v>44713</c:v>
                </c:pt>
                <c:pt idx="14">
                  <c:v>44805</c:v>
                </c:pt>
                <c:pt idx="15">
                  <c:v>44896</c:v>
                </c:pt>
                <c:pt idx="16">
                  <c:v>44986</c:v>
                </c:pt>
                <c:pt idx="17">
                  <c:v>45078</c:v>
                </c:pt>
                <c:pt idx="18">
                  <c:v>45170</c:v>
                </c:pt>
                <c:pt idx="19">
                  <c:v>45261</c:v>
                </c:pt>
                <c:pt idx="20">
                  <c:v>45352</c:v>
                </c:pt>
                <c:pt idx="21">
                  <c:v>45444</c:v>
                </c:pt>
                <c:pt idx="22">
                  <c:v>45536</c:v>
                </c:pt>
                <c:pt idx="23">
                  <c:v>45627</c:v>
                </c:pt>
                <c:pt idx="24">
                  <c:v>45717</c:v>
                </c:pt>
              </c:numCache>
            </c:numRef>
          </c:cat>
          <c:val>
            <c:numRef>
              <c:f>'Figuur A.3 &amp; tabel A.1'!$F$36:$F$60</c:f>
              <c:numCache>
                <c:formatCode>_(* #,##0.00_);_(* \(#,##0.00\);_(* "-"??_);_(@_)</c:formatCode>
                <c:ptCount val="25"/>
                <c:pt idx="0">
                  <c:v>0.64733024451335375</c:v>
                </c:pt>
                <c:pt idx="1">
                  <c:v>0.46806989966913892</c:v>
                </c:pt>
                <c:pt idx="2">
                  <c:v>0.57854549887904494</c:v>
                </c:pt>
                <c:pt idx="3">
                  <c:v>0.59829985856236778</c:v>
                </c:pt>
                <c:pt idx="4">
                  <c:v>0.40233537358387689</c:v>
                </c:pt>
                <c:pt idx="5">
                  <c:v>0.53679761418941441</c:v>
                </c:pt>
                <c:pt idx="6">
                  <c:v>0.55063405164727652</c:v>
                </c:pt>
                <c:pt idx="7">
                  <c:v>0.60950591208237381</c:v>
                </c:pt>
                <c:pt idx="8">
                  <c:v>0.60034535648426135</c:v>
                </c:pt>
                <c:pt idx="9">
                  <c:v>0.62401238014766602</c:v>
                </c:pt>
                <c:pt idx="10">
                  <c:v>0.5400843738751927</c:v>
                </c:pt>
                <c:pt idx="11">
                  <c:v>0.65672549073519493</c:v>
                </c:pt>
                <c:pt idx="12">
                  <c:v>0.61232274893569449</c:v>
                </c:pt>
                <c:pt idx="13">
                  <c:v>0.50074210938678432</c:v>
                </c:pt>
                <c:pt idx="14">
                  <c:v>0.55224871343767623</c:v>
                </c:pt>
                <c:pt idx="15">
                  <c:v>0.63977500440190704</c:v>
                </c:pt>
                <c:pt idx="16">
                  <c:v>0.61379305585890642</c:v>
                </c:pt>
                <c:pt idx="17">
                  <c:v>0.72025298930785975</c:v>
                </c:pt>
                <c:pt idx="18">
                  <c:v>0.65487991242370169</c:v>
                </c:pt>
                <c:pt idx="19">
                  <c:v>0.76237908850898184</c:v>
                </c:pt>
                <c:pt idx="20">
                  <c:v>0.74577915711799847</c:v>
                </c:pt>
                <c:pt idx="21">
                  <c:v>0.78260638906737789</c:v>
                </c:pt>
                <c:pt idx="22">
                  <c:v>0.76003131220609066</c:v>
                </c:pt>
                <c:pt idx="23">
                  <c:v>0.76569906005586574</c:v>
                </c:pt>
                <c:pt idx="24">
                  <c:v>0.72255273371062056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9F-40FB-A19A-A3F71869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37216"/>
        <c:axId val="350627616"/>
      </c:lineChart>
      <c:dateAx>
        <c:axId val="350637216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0627616"/>
        <c:crosses val="autoZero"/>
        <c:auto val="1"/>
        <c:lblOffset val="100"/>
        <c:baseTimeUnit val="months"/>
      </c:dateAx>
      <c:valAx>
        <c:axId val="350627616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063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094980637361802E-2"/>
          <c:y val="0.94591194619819985"/>
          <c:w val="0.82927608993135971"/>
          <c:h val="4.4358476210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74365704286965"/>
          <c:y val="0.24672222222222223"/>
          <c:w val="0.82078412073490814"/>
          <c:h val="0.62439851268591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'Figuren D.1, D.2 &amp; D.3'!$B$24</c:f>
              <c:strCache>
                <c:ptCount val="1"/>
                <c:pt idx="0">
                  <c:v>Response 
Banken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5F-420A-8EDF-3B492144260B}"/>
              </c:ext>
            </c:extLst>
          </c:dPt>
          <c:cat>
            <c:strRef>
              <c:f>'Figuren D.1, D.2 &amp; D.3'!$A$25:$A$26</c:f>
              <c:strCache>
                <c:ptCount val="2"/>
                <c:pt idx="0">
                  <c:v>Nee</c:v>
                </c:pt>
                <c:pt idx="1">
                  <c:v>Ja</c:v>
                </c:pt>
              </c:strCache>
            </c:strRef>
          </c:cat>
          <c:val>
            <c:numRef>
              <c:f>'Figuren D.1, D.2 &amp; D.3'!$B$25:$B$26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F-420A-8EDF-3B4921442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316207"/>
        <c:axId val="789317167"/>
      </c:barChart>
      <c:catAx>
        <c:axId val="789316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9317167"/>
        <c:crosses val="autoZero"/>
        <c:auto val="1"/>
        <c:lblAlgn val="ctr"/>
        <c:lblOffset val="100"/>
        <c:noMultiLvlLbl val="0"/>
      </c:catAx>
      <c:valAx>
        <c:axId val="789317167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Aantal banken</a:t>
                </a:r>
              </a:p>
            </c:rich>
          </c:tx>
          <c:layout>
            <c:manualLayout>
              <c:xMode val="edge"/>
              <c:yMode val="edge"/>
              <c:x val="9.4226965214010389E-2"/>
              <c:y val="0.26104343712819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9316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'Figuren D.1, D.2 &amp; D.3'!$K$24</c:f>
              <c:strCache>
                <c:ptCount val="1"/>
                <c:pt idx="0">
                  <c:v>Response
 Banken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92-46AD-9608-CE25B7400ECD}"/>
              </c:ext>
            </c:extLst>
          </c:dPt>
          <c:cat>
            <c:strRef>
              <c:f>'Figuren D.1, D.2 &amp; D.3'!$J$25:$J$27</c:f>
              <c:strCache>
                <c:ptCount val="3"/>
                <c:pt idx="0">
                  <c:v>Nee</c:v>
                </c:pt>
                <c:pt idx="1">
                  <c:v>Nog niet – wij zijn bezig hiermee</c:v>
                </c:pt>
                <c:pt idx="2">
                  <c:v>Ja – wij hebben een werkend stresstest-instrument</c:v>
                </c:pt>
              </c:strCache>
            </c:strRef>
          </c:cat>
          <c:val>
            <c:numRef>
              <c:f>'Figuren D.1, D.2 &amp; D.3'!$K$25:$K$27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2-46AD-9608-CE25B740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283935"/>
        <c:axId val="555279135"/>
      </c:barChart>
      <c:catAx>
        <c:axId val="55528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5279135"/>
        <c:crosses val="autoZero"/>
        <c:auto val="1"/>
        <c:lblAlgn val="ctr"/>
        <c:lblOffset val="100"/>
        <c:noMultiLvlLbl val="0"/>
      </c:catAx>
      <c:valAx>
        <c:axId val="555279135"/>
        <c:scaling>
          <c:orientation val="minMax"/>
          <c:max val="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Aantal banken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5283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'Figuren D.1, D.2 &amp; D.3'!$R$24</c:f>
              <c:strCache>
                <c:ptCount val="1"/>
                <c:pt idx="0">
                  <c:v>Responses 
Verzekeraars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DB-425D-BA13-2F4A7B830A7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DB-425D-BA13-2F4A7B830A7C}"/>
              </c:ext>
            </c:extLst>
          </c:dPt>
          <c:cat>
            <c:strRef>
              <c:f>'Figuren D.1, D.2 &amp; D.3'!$Q$25:$Q$29</c:f>
              <c:strCache>
                <c:ptCount val="5"/>
                <c:pt idx="0">
                  <c:v>Nee- niet gepland</c:v>
                </c:pt>
                <c:pt idx="1">
                  <c:v>Nee – maar zal gauw van start gaan</c:v>
                </c:pt>
                <c:pt idx="2">
                  <c:v>Ja – om de 3 tot 5 jaren</c:v>
                </c:pt>
                <c:pt idx="3">
                  <c:v>Ja – op jaarbasis</c:v>
                </c:pt>
                <c:pt idx="4">
                  <c:v>Ja – tenminste twee keer per jaar</c:v>
                </c:pt>
              </c:strCache>
            </c:strRef>
          </c:cat>
          <c:val>
            <c:numRef>
              <c:f>'Figuren D.1, D.2 &amp; D.3'!$R$25:$R$29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B-425D-BA13-2F4A7B83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6982511"/>
        <c:axId val="1096967631"/>
      </c:barChart>
      <c:catAx>
        <c:axId val="10969825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6967631"/>
        <c:crosses val="autoZero"/>
        <c:auto val="1"/>
        <c:lblAlgn val="ctr"/>
        <c:lblOffset val="100"/>
        <c:noMultiLvlLbl val="0"/>
      </c:catAx>
      <c:valAx>
        <c:axId val="109696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9698251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152609606703"/>
          <c:y val="5.2070559521830498E-2"/>
          <c:w val="0.669336151139447"/>
          <c:h val="0.70126080850010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'Figuur 1'!$A$28</c:f>
              <c:strCache>
                <c:ptCount val="1"/>
                <c:pt idx="0">
                  <c:v>Schatkistpapier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1'!$B$28:$F$28</c:f>
              <c:numCache>
                <c:formatCode>_(* #,##0.0_);_(* \(#,##0.0\);_(* "-"??_);_(@_)</c:formatCode>
                <c:ptCount val="5"/>
                <c:pt idx="0">
                  <c:v>1.9129188881599</c:v>
                </c:pt>
                <c:pt idx="1">
                  <c:v>1.6270523478999999</c:v>
                </c:pt>
                <c:pt idx="2">
                  <c:v>2.1073463490531998</c:v>
                </c:pt>
                <c:pt idx="3">
                  <c:v>1.44455277787532</c:v>
                </c:pt>
                <c:pt idx="4">
                  <c:v>0.72383364885111101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1-4816-A9FD-FF90E9631CD9}"/>
            </c:ext>
          </c:extLst>
        </c:ser>
        <c:ser>
          <c:idx val="1"/>
          <c:order val="1"/>
          <c:tx>
            <c:strRef>
              <c:f>'Figuur 1'!$A$29</c:f>
              <c:strCache>
                <c:ptCount val="1"/>
                <c:pt idx="0">
                  <c:v>Totale activa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1'!$B$29:$F$29</c:f>
              <c:numCache>
                <c:formatCode>_(* #,##0.0_);_(* \(#,##0.0\);_(* "-"??_);_(@_)</c:formatCode>
                <c:ptCount val="5"/>
                <c:pt idx="0">
                  <c:v>36.5907529584305</c:v>
                </c:pt>
                <c:pt idx="1">
                  <c:v>53.896892725912998</c:v>
                </c:pt>
                <c:pt idx="2">
                  <c:v>81.260222559643395</c:v>
                </c:pt>
                <c:pt idx="3">
                  <c:v>99.915490501781406</c:v>
                </c:pt>
                <c:pt idx="4">
                  <c:v>109.261284774373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1-4816-A9FD-FF90E963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00890560"/>
        <c:axId val="1800892480"/>
      </c:barChart>
      <c:lineChart>
        <c:grouping val="standard"/>
        <c:varyColors val="0"/>
        <c:ser>
          <c:idx val="2"/>
          <c:order val="2"/>
          <c:tx>
            <c:strRef>
              <c:f>'Figuur 1'!$A$30</c:f>
              <c:strCache>
                <c:ptCount val="1"/>
                <c:pt idx="0">
                  <c:v>Schatkistpapier in % van de totale activa banken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'Figuur 1'!$B$27:$F$27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'Figuur 1'!$B$30:$F$30</c:f>
              <c:numCache>
                <c:formatCode>0.0</c:formatCode>
                <c:ptCount val="5"/>
                <c:pt idx="0">
                  <c:v>5.2278751692623002</c:v>
                </c:pt>
                <c:pt idx="1">
                  <c:v>3.0188240278975003</c:v>
                </c:pt>
                <c:pt idx="2">
                  <c:v>2.5933307621775801</c:v>
                </c:pt>
                <c:pt idx="3">
                  <c:v>1.4457745947306999</c:v>
                </c:pt>
                <c:pt idx="4">
                  <c:v>0.66247953275109606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E1-4816-A9FD-FF90E963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321855"/>
        <c:axId val="2137323295"/>
      </c:lineChart>
      <c:catAx>
        <c:axId val="180089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00892480"/>
        <c:crosses val="autoZero"/>
        <c:auto val="1"/>
        <c:lblAlgn val="ctr"/>
        <c:lblOffset val="100"/>
        <c:noMultiLvlLbl val="0"/>
      </c:catAx>
      <c:valAx>
        <c:axId val="1800892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00890560"/>
        <c:crosses val="autoZero"/>
        <c:crossBetween val="between"/>
      </c:valAx>
      <c:valAx>
        <c:axId val="213732329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7321855"/>
        <c:crosses val="max"/>
        <c:crossBetween val="between"/>
      </c:valAx>
      <c:catAx>
        <c:axId val="2137321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73232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34648179359463E-3"/>
          <c:y val="0.83091156230161312"/>
          <c:w val="0.96811792467335067"/>
          <c:h val="0.14068642766749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1790355709845"/>
          <c:y val="3.9511494252873564E-2"/>
          <c:w val="0.76248379299873648"/>
          <c:h val="0.69754765502797"/>
        </c:manualLayout>
      </c:layout>
      <c:lineChart>
        <c:grouping val="standard"/>
        <c:varyColors val="0"/>
        <c:ser>
          <c:idx val="0"/>
          <c:order val="0"/>
          <c:tx>
            <c:strRef>
              <c:f>'Figuur I.3'!$A$29</c:f>
              <c:strCache>
                <c:ptCount val="1"/>
                <c:pt idx="0">
                  <c:v>SRD M0-doelstelling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I.3'!$B$28:$U$28</c:f>
              <c:numCache>
                <c:formatCode>[$-413]mmm\-yy;@</c:formatCode>
                <c:ptCount val="2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</c:numCache>
            </c:numRef>
          </c:cat>
          <c:val>
            <c:numRef>
              <c:f>'Figuur I.3'!$B$29:$U$29</c:f>
              <c:numCache>
                <c:formatCode>_(* #,##0.0_);_(* \(#,##0.0\);_(* "-"??_);_(@_)</c:formatCode>
                <c:ptCount val="20"/>
                <c:pt idx="0">
                  <c:v>15977.5361557822</c:v>
                </c:pt>
                <c:pt idx="1">
                  <c:v>16297.556128579299</c:v>
                </c:pt>
                <c:pt idx="2">
                  <c:v>17059.1513277919</c:v>
                </c:pt>
                <c:pt idx="3">
                  <c:v>17202.475731759001</c:v>
                </c:pt>
                <c:pt idx="4">
                  <c:v>17570.3959445777</c:v>
                </c:pt>
                <c:pt idx="5">
                  <c:v>17749.279306171498</c:v>
                </c:pt>
                <c:pt idx="6">
                  <c:v>17911.524111559502</c:v>
                </c:pt>
                <c:pt idx="7">
                  <c:v>17527.8975658981</c:v>
                </c:pt>
                <c:pt idx="8">
                  <c:v>17772</c:v>
                </c:pt>
                <c:pt idx="9">
                  <c:v>18019</c:v>
                </c:pt>
                <c:pt idx="10">
                  <c:v>18240</c:v>
                </c:pt>
                <c:pt idx="11">
                  <c:v>18381.497135769401</c:v>
                </c:pt>
                <c:pt idx="12">
                  <c:v>18570.564598782399</c:v>
                </c:pt>
                <c:pt idx="13">
                  <c:v>18762.626340061201</c:v>
                </c:pt>
                <c:pt idx="14">
                  <c:v>18953.5391617393</c:v>
                </c:pt>
                <c:pt idx="15">
                  <c:v>19460</c:v>
                </c:pt>
                <c:pt idx="16">
                  <c:v>19813.2</c:v>
                </c:pt>
                <c:pt idx="17">
                  <c:v>20434.900000000001</c:v>
                </c:pt>
                <c:pt idx="18">
                  <c:v>20689.099999999999</c:v>
                </c:pt>
                <c:pt idx="19" formatCode="#,##0.00">
                  <c:v>20837.5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557-48A0-9BA1-3F75258CD80B}"/>
            </c:ext>
          </c:extLst>
        </c:ser>
        <c:ser>
          <c:idx val="1"/>
          <c:order val="1"/>
          <c:tx>
            <c:strRef>
              <c:f>'Figuur I.3'!$A$30</c:f>
              <c:strCache>
                <c:ptCount val="1"/>
                <c:pt idx="0">
                  <c:v>SRD M0-realisatie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'Figuur I.3'!$B$28:$U$28</c:f>
              <c:numCache>
                <c:formatCode>[$-413]mmm\-yy;@</c:formatCode>
                <c:ptCount val="20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</c:numCache>
            </c:numRef>
          </c:cat>
          <c:val>
            <c:numRef>
              <c:f>'Figuur I.3'!$B$30:$U$30</c:f>
              <c:numCache>
                <c:formatCode>_(* #,##0.0_);_(* \(#,##0.0\);_(* "-"??_);_(@_)</c:formatCode>
                <c:ptCount val="20"/>
                <c:pt idx="0">
                  <c:v>16841.032212230002</c:v>
                </c:pt>
                <c:pt idx="1">
                  <c:v>17415.619847440019</c:v>
                </c:pt>
                <c:pt idx="2">
                  <c:v>17647.281961780001</c:v>
                </c:pt>
                <c:pt idx="3">
                  <c:v>17389.406569119998</c:v>
                </c:pt>
                <c:pt idx="4">
                  <c:v>17281.053714400001</c:v>
                </c:pt>
                <c:pt idx="5">
                  <c:v>17133.852247959996</c:v>
                </c:pt>
                <c:pt idx="6">
                  <c:v>17575.265480919999</c:v>
                </c:pt>
                <c:pt idx="7">
                  <c:v>18107.907975949998</c:v>
                </c:pt>
                <c:pt idx="8">
                  <c:v>18194.015662799964</c:v>
                </c:pt>
                <c:pt idx="9">
                  <c:v>18881.049406270024</c:v>
                </c:pt>
                <c:pt idx="10">
                  <c:v>19866.666797530033</c:v>
                </c:pt>
                <c:pt idx="11">
                  <c:v>19956.204338370007</c:v>
                </c:pt>
                <c:pt idx="12">
                  <c:v>22268</c:v>
                </c:pt>
                <c:pt idx="13">
                  <c:v>21721.78776587002</c:v>
                </c:pt>
                <c:pt idx="14">
                  <c:v>23157.022088260022</c:v>
                </c:pt>
                <c:pt idx="15">
                  <c:v>23138.908776080018</c:v>
                </c:pt>
                <c:pt idx="16">
                  <c:v>25081.647468410021</c:v>
                </c:pt>
                <c:pt idx="17">
                  <c:v>24899.933860319994</c:v>
                </c:pt>
                <c:pt idx="18">
                  <c:v>24607.403779500008</c:v>
                </c:pt>
                <c:pt idx="19" formatCode="#,##0.00">
                  <c:v>25061.984630470033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557-48A0-9BA1-3F75258CD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9204511"/>
        <c:axId val="1369204991"/>
      </c:lineChart>
      <c:dateAx>
        <c:axId val="1369204511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9204991"/>
        <c:crosses val="autoZero"/>
        <c:auto val="1"/>
        <c:lblOffset val="100"/>
        <c:baseTimeUnit val="months"/>
      </c:dateAx>
      <c:valAx>
        <c:axId val="13692049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X</a:t>
                </a:r>
                <a:r>
                  <a:rPr lang="en-US" sz="900" baseline="0"/>
                  <a:t> SRD </a:t>
                </a:r>
                <a:r>
                  <a:rPr lang="en-US" sz="900"/>
                  <a:t>miljoen </a:t>
                </a:r>
              </a:p>
            </c:rich>
          </c:tx>
          <c:layout>
            <c:manualLayout>
              <c:xMode val="edge"/>
              <c:yMode val="edge"/>
              <c:x val="7.4442997624175255E-3"/>
              <c:y val="0.26325881785636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9204511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1019892433764494E-2"/>
          <c:y val="0.87747898573016325"/>
          <c:w val="0.89904267444657071"/>
          <c:h val="0.103538605025025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30140127832859"/>
          <c:y val="5.0925925925925923E-2"/>
          <c:w val="0.81830763494396075"/>
          <c:h val="0.77066444604311823"/>
        </c:manualLayout>
      </c:layout>
      <c:lineChart>
        <c:grouping val="standard"/>
        <c:varyColors val="0"/>
        <c:ser>
          <c:idx val="0"/>
          <c:order val="0"/>
          <c:tx>
            <c:strRef>
              <c:f>'Figuren 2 &amp; 3'!$J$26</c:f>
              <c:strCache>
                <c:ptCount val="1"/>
                <c:pt idx="0">
                  <c:v>VV passiva tot totale passiva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2 &amp; 3'!$K$25:$O$25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2 &amp; 3'!$K$26:$O$26</c:f>
              <c:numCache>
                <c:formatCode>0.0</c:formatCode>
                <c:ptCount val="5"/>
                <c:pt idx="0">
                  <c:v>67.5</c:v>
                </c:pt>
                <c:pt idx="1">
                  <c:v>71.599999999999994</c:v>
                </c:pt>
                <c:pt idx="2">
                  <c:v>74.099999999999994</c:v>
                </c:pt>
                <c:pt idx="3">
                  <c:v>73.3</c:v>
                </c:pt>
                <c:pt idx="4">
                  <c:v>70.7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4D-4E33-BBB0-1AD740A0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265104"/>
        <c:axId val="779265584"/>
      </c:lineChart>
      <c:catAx>
        <c:axId val="7792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9265584"/>
        <c:crosses val="autoZero"/>
        <c:auto val="1"/>
        <c:lblAlgn val="ctr"/>
        <c:lblOffset val="100"/>
        <c:noMultiLvlLbl val="0"/>
      </c:catAx>
      <c:valAx>
        <c:axId val="77926558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92651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'Figuren 2 &amp; 3'!$A$26</c:f>
              <c:strCache>
                <c:ptCount val="1"/>
                <c:pt idx="0">
                  <c:v>VV activa tot totaal activa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2 &amp; 3'!$B$25:$F$25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2 &amp; 3'!$B$26:$F$26</c:f>
              <c:numCache>
                <c:formatCode>0.0</c:formatCode>
                <c:ptCount val="5"/>
                <c:pt idx="0">
                  <c:v>40.353542091677504</c:v>
                </c:pt>
                <c:pt idx="1">
                  <c:v>40.184674022374104</c:v>
                </c:pt>
                <c:pt idx="2">
                  <c:v>66.31674348741609</c:v>
                </c:pt>
                <c:pt idx="3">
                  <c:v>67.389675317698405</c:v>
                </c:pt>
                <c:pt idx="4">
                  <c:v>62.276931453419905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75-4709-B7D6-92246CDC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0830720"/>
        <c:axId val="1280831200"/>
      </c:lineChart>
      <c:catAx>
        <c:axId val="128083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0831200"/>
        <c:crosses val="autoZero"/>
        <c:auto val="1"/>
        <c:lblAlgn val="ctr"/>
        <c:lblOffset val="100"/>
        <c:noMultiLvlLbl val="0"/>
      </c:catAx>
      <c:valAx>
        <c:axId val="1280831200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0830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973491758242"/>
          <c:y val="5.3628627322115721E-2"/>
          <c:w val="0.83109698110550811"/>
          <c:h val="0.6544139776855773"/>
        </c:manualLayout>
      </c:layout>
      <c:lineChart>
        <c:grouping val="standard"/>
        <c:varyColors val="0"/>
        <c:ser>
          <c:idx val="0"/>
          <c:order val="0"/>
          <c:tx>
            <c:strRef>
              <c:f>'Figuren 5,6 &amp; 7'!$A$25</c:f>
              <c:strCache>
                <c:ptCount val="1"/>
                <c:pt idx="0">
                  <c:v>Debetrente SRD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7'!$B$24:$AG$24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7'!$B$25:$AG$25</c:f>
              <c:numCache>
                <c:formatCode>#,##0.0_);\(#,##0.0\)</c:formatCode>
                <c:ptCount val="32"/>
                <c:pt idx="0">
                  <c:v>14.6</c:v>
                </c:pt>
                <c:pt idx="1">
                  <c:v>14.2</c:v>
                </c:pt>
                <c:pt idx="2">
                  <c:v>14.5</c:v>
                </c:pt>
                <c:pt idx="3">
                  <c:v>14.3</c:v>
                </c:pt>
                <c:pt idx="4">
                  <c:v>14.285134224967393</c:v>
                </c:pt>
                <c:pt idx="5">
                  <c:v>14.4</c:v>
                </c:pt>
                <c:pt idx="6">
                  <c:v>14.151808511592444</c:v>
                </c:pt>
                <c:pt idx="7">
                  <c:v>14.389379693587731</c:v>
                </c:pt>
                <c:pt idx="8">
                  <c:v>14.961993325272251</c:v>
                </c:pt>
                <c:pt idx="9">
                  <c:v>14.684618322436664</c:v>
                </c:pt>
                <c:pt idx="10">
                  <c:v>15.156489703628425</c:v>
                </c:pt>
                <c:pt idx="11">
                  <c:v>15.150154331821753</c:v>
                </c:pt>
                <c:pt idx="12">
                  <c:v>14.819060564562493</c:v>
                </c:pt>
                <c:pt idx="13">
                  <c:v>14.887876011900918</c:v>
                </c:pt>
                <c:pt idx="14">
                  <c:v>14.742628487929224</c:v>
                </c:pt>
                <c:pt idx="15">
                  <c:v>14.775353490502605</c:v>
                </c:pt>
                <c:pt idx="16">
                  <c:v>15.002901684712899</c:v>
                </c:pt>
                <c:pt idx="17">
                  <c:v>14.388183214895623</c:v>
                </c:pt>
                <c:pt idx="18">
                  <c:v>15.35870957350985</c:v>
                </c:pt>
                <c:pt idx="19">
                  <c:v>14.9</c:v>
                </c:pt>
                <c:pt idx="20">
                  <c:v>14.9</c:v>
                </c:pt>
                <c:pt idx="21">
                  <c:v>15.011961584115767</c:v>
                </c:pt>
                <c:pt idx="22">
                  <c:v>14.791042353812218</c:v>
                </c:pt>
                <c:pt idx="23">
                  <c:v>13.389475917981073</c:v>
                </c:pt>
                <c:pt idx="24">
                  <c:v>13.47537237916568</c:v>
                </c:pt>
                <c:pt idx="25">
                  <c:v>14.111167820241555</c:v>
                </c:pt>
                <c:pt idx="26">
                  <c:v>14.718630054276424</c:v>
                </c:pt>
                <c:pt idx="27">
                  <c:v>14.931598371380794</c:v>
                </c:pt>
                <c:pt idx="28">
                  <c:v>15.072049539029003</c:v>
                </c:pt>
                <c:pt idx="29">
                  <c:v>14.691097498443106</c:v>
                </c:pt>
                <c:pt idx="30">
                  <c:v>14.64039254687941</c:v>
                </c:pt>
                <c:pt idx="31">
                  <c:v>14.66936396328798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D-4F1D-92B8-8B82D26E22FF}"/>
            </c:ext>
          </c:extLst>
        </c:ser>
        <c:ser>
          <c:idx val="2"/>
          <c:order val="2"/>
          <c:tx>
            <c:strRef>
              <c:f>'Figuren 5,6 &amp; 7'!$A$27</c:f>
              <c:strCache>
                <c:ptCount val="1"/>
                <c:pt idx="0">
                  <c:v>Rentemarge SRD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7'!$B$24:$AG$24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7'!$B$27:$AG$27</c:f>
              <c:numCache>
                <c:formatCode>#,##0.0_);\(#,##0.0\)</c:formatCode>
                <c:ptCount val="32"/>
                <c:pt idx="0">
                  <c:v>5.5</c:v>
                </c:pt>
                <c:pt idx="1">
                  <c:v>4.9286428365405826</c:v>
                </c:pt>
                <c:pt idx="2">
                  <c:v>5.5</c:v>
                </c:pt>
                <c:pt idx="3">
                  <c:v>5.2000000000000011</c:v>
                </c:pt>
                <c:pt idx="4">
                  <c:v>5.1209189386589902</c:v>
                </c:pt>
                <c:pt idx="5">
                  <c:v>5</c:v>
                </c:pt>
                <c:pt idx="6">
                  <c:v>4.8554362950827805</c:v>
                </c:pt>
                <c:pt idx="7">
                  <c:v>5.2178166689343808</c:v>
                </c:pt>
                <c:pt idx="8">
                  <c:v>5.8310835359854707</c:v>
                </c:pt>
                <c:pt idx="9">
                  <c:v>5.6990576526963306</c:v>
                </c:pt>
                <c:pt idx="10">
                  <c:v>6.2997472929425165</c:v>
                </c:pt>
                <c:pt idx="11">
                  <c:v>6.3275269741241082</c:v>
                </c:pt>
                <c:pt idx="12">
                  <c:v>6.3028816093097397</c:v>
                </c:pt>
                <c:pt idx="13">
                  <c:v>7.0806792183163418</c:v>
                </c:pt>
                <c:pt idx="14">
                  <c:v>7.2737386958719101</c:v>
                </c:pt>
                <c:pt idx="15">
                  <c:v>7.3594749772805645</c:v>
                </c:pt>
                <c:pt idx="16">
                  <c:v>8.1334503063481236</c:v>
                </c:pt>
                <c:pt idx="17">
                  <c:v>7.6560630687867084</c:v>
                </c:pt>
                <c:pt idx="18">
                  <c:v>8.4991142617176507</c:v>
                </c:pt>
                <c:pt idx="19">
                  <c:v>7.9700826254116643</c:v>
                </c:pt>
                <c:pt idx="20">
                  <c:v>7.056482574433435</c:v>
                </c:pt>
                <c:pt idx="21">
                  <c:v>8.1140249979056378</c:v>
                </c:pt>
                <c:pt idx="22">
                  <c:v>7.5061754919837327</c:v>
                </c:pt>
                <c:pt idx="23">
                  <c:v>5.5589203641237113</c:v>
                </c:pt>
                <c:pt idx="24">
                  <c:v>5.6037578964892019</c:v>
                </c:pt>
                <c:pt idx="25">
                  <c:v>5.893700378330017</c:v>
                </c:pt>
                <c:pt idx="26">
                  <c:v>6.1807077779986557</c:v>
                </c:pt>
                <c:pt idx="27">
                  <c:v>3.8383835358204959</c:v>
                </c:pt>
                <c:pt idx="28">
                  <c:v>3.9847278287058838</c:v>
                </c:pt>
                <c:pt idx="29">
                  <c:v>4.6268919568896614</c:v>
                </c:pt>
                <c:pt idx="30">
                  <c:v>6.5799899039576175</c:v>
                </c:pt>
                <c:pt idx="31">
                  <c:v>7.1998637316675209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D-4F1D-92B8-8B82D26E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139712"/>
        <c:axId val="10731459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'Figuren 5,6 &amp; 7'!$A$26</c15:sqref>
                        </c15:formulaRef>
                      </c:ext>
                    </c:extLst>
                    <c:strCache>
                      <c:ptCount val="1"/>
                      <c:pt idx="0">
                        <c:v>Creditrente SRD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'Figuren 5,6 &amp; 7'!$B$24:$AG$24</c15:sqref>
                        </c15:formulaRef>
                      </c:ext>
                    </c:extLst>
                    <c:numCache>
                      <c:formatCode>[$-413]mmm\-yy;@</c:formatCode>
                      <c:ptCount val="32"/>
                      <c:pt idx="0">
                        <c:v>42795</c:v>
                      </c:pt>
                      <c:pt idx="1">
                        <c:v>42887</c:v>
                      </c:pt>
                      <c:pt idx="2">
                        <c:v>42979</c:v>
                      </c:pt>
                      <c:pt idx="3">
                        <c:v>43070</c:v>
                      </c:pt>
                      <c:pt idx="4">
                        <c:v>43160</c:v>
                      </c:pt>
                      <c:pt idx="5">
                        <c:v>43252</c:v>
                      </c:pt>
                      <c:pt idx="6">
                        <c:v>43344</c:v>
                      </c:pt>
                      <c:pt idx="7">
                        <c:v>43435</c:v>
                      </c:pt>
                      <c:pt idx="8">
                        <c:v>43525</c:v>
                      </c:pt>
                      <c:pt idx="9">
                        <c:v>43617</c:v>
                      </c:pt>
                      <c:pt idx="10">
                        <c:v>43709</c:v>
                      </c:pt>
                      <c:pt idx="11">
                        <c:v>43800</c:v>
                      </c:pt>
                      <c:pt idx="12">
                        <c:v>43891</c:v>
                      </c:pt>
                      <c:pt idx="13">
                        <c:v>43983</c:v>
                      </c:pt>
                      <c:pt idx="14">
                        <c:v>44075</c:v>
                      </c:pt>
                      <c:pt idx="15">
                        <c:v>44166</c:v>
                      </c:pt>
                      <c:pt idx="16">
                        <c:v>44256</c:v>
                      </c:pt>
                      <c:pt idx="17">
                        <c:v>44348</c:v>
                      </c:pt>
                      <c:pt idx="18">
                        <c:v>44440</c:v>
                      </c:pt>
                      <c:pt idx="19">
                        <c:v>44531</c:v>
                      </c:pt>
                      <c:pt idx="20">
                        <c:v>44621</c:v>
                      </c:pt>
                      <c:pt idx="21">
                        <c:v>44713</c:v>
                      </c:pt>
                      <c:pt idx="22">
                        <c:v>44805</c:v>
                      </c:pt>
                      <c:pt idx="23">
                        <c:v>44896</c:v>
                      </c:pt>
                      <c:pt idx="24">
                        <c:v>44986</c:v>
                      </c:pt>
                      <c:pt idx="25">
                        <c:v>45078</c:v>
                      </c:pt>
                      <c:pt idx="26">
                        <c:v>45170</c:v>
                      </c:pt>
                      <c:pt idx="27">
                        <c:v>45261</c:v>
                      </c:pt>
                      <c:pt idx="28">
                        <c:v>45352</c:v>
                      </c:pt>
                      <c:pt idx="29">
                        <c:v>45444</c:v>
                      </c:pt>
                      <c:pt idx="30">
                        <c:v>45565</c:v>
                      </c:pt>
                      <c:pt idx="31">
                        <c:v>45657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5,6 &amp; 7'!$B$26:$AG$26</c15:sqref>
                        </c15:formulaRef>
                      </c:ext>
                    </c:extLst>
                    <c:numCache>
                      <c:formatCode>#,##0.0_);\(#,##0.0\)</c:formatCode>
                      <c:ptCount val="32"/>
                      <c:pt idx="0">
                        <c:v>9.1</c:v>
                      </c:pt>
                      <c:pt idx="1">
                        <c:v>9.2713571634594167</c:v>
                      </c:pt>
                      <c:pt idx="2">
                        <c:v>9</c:v>
                      </c:pt>
                      <c:pt idx="3">
                        <c:v>9.1</c:v>
                      </c:pt>
                      <c:pt idx="4">
                        <c:v>9.1642152863084032</c:v>
                      </c:pt>
                      <c:pt idx="5">
                        <c:v>9.4</c:v>
                      </c:pt>
                      <c:pt idx="6">
                        <c:v>9.2963722165096634</c:v>
                      </c:pt>
                      <c:pt idx="7">
                        <c:v>9.1715630246533504</c:v>
                      </c:pt>
                      <c:pt idx="8">
                        <c:v>9.1309097892867808</c:v>
                      </c:pt>
                      <c:pt idx="9">
                        <c:v>8.9855606697403339</c:v>
                      </c:pt>
                      <c:pt idx="10">
                        <c:v>8.856742410685909</c:v>
                      </c:pt>
                      <c:pt idx="11">
                        <c:v>8.8226273576976446</c:v>
                      </c:pt>
                      <c:pt idx="12">
                        <c:v>8.5161789552527534</c:v>
                      </c:pt>
                      <c:pt idx="13">
                        <c:v>7.8071967935845761</c:v>
                      </c:pt>
                      <c:pt idx="14">
                        <c:v>7.4688897920573138</c:v>
                      </c:pt>
                      <c:pt idx="15">
                        <c:v>7.4158785132220402</c:v>
                      </c:pt>
                      <c:pt idx="16">
                        <c:v>6.8694513783647757</c:v>
                      </c:pt>
                      <c:pt idx="17">
                        <c:v>6.7321201461089144</c:v>
                      </c:pt>
                      <c:pt idx="18">
                        <c:v>6.8595953117922006</c:v>
                      </c:pt>
                      <c:pt idx="19">
                        <c:v>6.929917374588336</c:v>
                      </c:pt>
                      <c:pt idx="20">
                        <c:v>7.8435174255665654</c:v>
                      </c:pt>
                      <c:pt idx="21">
                        <c:v>6.897936586210129</c:v>
                      </c:pt>
                      <c:pt idx="22">
                        <c:v>7.2848668618284851</c:v>
                      </c:pt>
                      <c:pt idx="23">
                        <c:v>7.8305555538573621</c:v>
                      </c:pt>
                      <c:pt idx="24">
                        <c:v>7.8716144826764785</c:v>
                      </c:pt>
                      <c:pt idx="25">
                        <c:v>8.2174674419115377</c:v>
                      </c:pt>
                      <c:pt idx="26">
                        <c:v>8.5379222762777687</c:v>
                      </c:pt>
                      <c:pt idx="27">
                        <c:v>11.093214835560298</c:v>
                      </c:pt>
                      <c:pt idx="28">
                        <c:v>11.087321710323119</c:v>
                      </c:pt>
                      <c:pt idx="29">
                        <c:v>10.064205541553445</c:v>
                      </c:pt>
                      <c:pt idx="30">
                        <c:v>8.0604026429217921</c:v>
                      </c:pt>
                      <c:pt idx="31">
                        <c:v>7.4695002316204588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03D-4F1D-92B8-8B82D26E22FF}"/>
                  </c:ext>
                </c:extLst>
              </c15:ser>
            </c15:filteredLineSeries>
          </c:ext>
        </c:extLst>
      </c:lineChart>
      <c:dateAx>
        <c:axId val="1073139712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45952"/>
        <c:crosses val="autoZero"/>
        <c:auto val="1"/>
        <c:lblOffset val="100"/>
        <c:baseTimeUnit val="months"/>
      </c:dateAx>
      <c:valAx>
        <c:axId val="1073145952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%</a:t>
                </a:r>
              </a:p>
            </c:rich>
          </c:tx>
          <c:layout>
            <c:manualLayout>
              <c:xMode val="edge"/>
              <c:yMode val="edge"/>
              <c:x val="1.418561977683157E-2"/>
              <c:y val="0.34250304804080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3971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1414441862872"/>
          <c:y val="5.8079224024981689E-2"/>
          <c:w val="0.84515800271379449"/>
          <c:h val="0.64237908355252782"/>
        </c:manualLayout>
      </c:layout>
      <c:lineChart>
        <c:grouping val="standard"/>
        <c:varyColors val="0"/>
        <c:ser>
          <c:idx val="0"/>
          <c:order val="0"/>
          <c:tx>
            <c:strRef>
              <c:f>'Figuren 5,6 &amp; 7'!$A$30</c:f>
              <c:strCache>
                <c:ptCount val="1"/>
                <c:pt idx="0">
                  <c:v>Debetrente USD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7'!$B$28:$AG$28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7'!$B$30:$AG$30</c:f>
              <c:numCache>
                <c:formatCode>#,##0.0_);\(#,##0.0\)</c:formatCode>
                <c:ptCount val="32"/>
                <c:pt idx="0">
                  <c:v>9.448429318324715</c:v>
                </c:pt>
                <c:pt idx="1">
                  <c:v>9.3387246489129989</c:v>
                </c:pt>
                <c:pt idx="2">
                  <c:v>9.3000000000000007</c:v>
                </c:pt>
                <c:pt idx="3">
                  <c:v>9.1</c:v>
                </c:pt>
                <c:pt idx="4">
                  <c:v>8.9900228899439192</c:v>
                </c:pt>
                <c:pt idx="5">
                  <c:v>8.6999999999999993</c:v>
                </c:pt>
                <c:pt idx="6">
                  <c:v>8.5035002228298797</c:v>
                </c:pt>
                <c:pt idx="7">
                  <c:v>8.3265780676857837</c:v>
                </c:pt>
                <c:pt idx="8">
                  <c:v>8.0652085426266353</c:v>
                </c:pt>
                <c:pt idx="9">
                  <c:v>7.8296238475244229</c:v>
                </c:pt>
                <c:pt idx="10">
                  <c:v>8.5049919823535447</c:v>
                </c:pt>
                <c:pt idx="11">
                  <c:v>8.6473505072686123</c:v>
                </c:pt>
                <c:pt idx="12">
                  <c:v>8.5830387654499258</c:v>
                </c:pt>
                <c:pt idx="13">
                  <c:v>8.0882859855371958</c:v>
                </c:pt>
                <c:pt idx="14">
                  <c:v>7.9083868886407975</c:v>
                </c:pt>
                <c:pt idx="15">
                  <c:v>7.8544206470332654</c:v>
                </c:pt>
                <c:pt idx="16">
                  <c:v>8.3572307973270696</c:v>
                </c:pt>
                <c:pt idx="17">
                  <c:v>8.2572293224619759</c:v>
                </c:pt>
                <c:pt idx="18">
                  <c:v>8.3150277682636755</c:v>
                </c:pt>
                <c:pt idx="19">
                  <c:v>8.487648063511994</c:v>
                </c:pt>
                <c:pt idx="20">
                  <c:v>8.2286342612712211</c:v>
                </c:pt>
                <c:pt idx="21">
                  <c:v>8.0778523047078661</c:v>
                </c:pt>
                <c:pt idx="22">
                  <c:v>8.0226797541874237</c:v>
                </c:pt>
                <c:pt idx="23">
                  <c:v>8.1839380695859898</c:v>
                </c:pt>
                <c:pt idx="24">
                  <c:v>8.1581687996368881</c:v>
                </c:pt>
                <c:pt idx="25">
                  <c:v>8.2156758889219752</c:v>
                </c:pt>
                <c:pt idx="26">
                  <c:v>7.9765000724637929</c:v>
                </c:pt>
                <c:pt idx="27">
                  <c:v>7.9316012446012705</c:v>
                </c:pt>
                <c:pt idx="28">
                  <c:v>8.0642454479506505</c:v>
                </c:pt>
                <c:pt idx="29">
                  <c:v>8.2560401330726467</c:v>
                </c:pt>
                <c:pt idx="30">
                  <c:v>8.4007371666830615</c:v>
                </c:pt>
                <c:pt idx="31">
                  <c:v>8.1399667381226166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2-4F4D-9864-8EBC88EE3314}"/>
            </c:ext>
          </c:extLst>
        </c:ser>
        <c:ser>
          <c:idx val="2"/>
          <c:order val="2"/>
          <c:tx>
            <c:strRef>
              <c:f>'Figuren 5,6 &amp; 7'!$A$32</c:f>
              <c:strCache>
                <c:ptCount val="1"/>
                <c:pt idx="0">
                  <c:v>Rentemarge USD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7'!$B$28:$AG$28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7'!$B$32:$AG$32</c:f>
              <c:numCache>
                <c:formatCode>#,##0.0_);\(#,##0.0\)</c:formatCode>
                <c:ptCount val="32"/>
                <c:pt idx="0">
                  <c:v>5.7450212901773732</c:v>
                </c:pt>
                <c:pt idx="1">
                  <c:v>5.7409115457467159</c:v>
                </c:pt>
                <c:pt idx="2">
                  <c:v>5.8000000000000007</c:v>
                </c:pt>
                <c:pt idx="3">
                  <c:v>5.6999999999999993</c:v>
                </c:pt>
                <c:pt idx="4">
                  <c:v>5.7539607108721338</c:v>
                </c:pt>
                <c:pt idx="5">
                  <c:v>5.4999999999999991</c:v>
                </c:pt>
                <c:pt idx="6">
                  <c:v>5.4451947792485402</c:v>
                </c:pt>
                <c:pt idx="7">
                  <c:v>5.3984053102736089</c:v>
                </c:pt>
                <c:pt idx="8">
                  <c:v>5.1892710572568879</c:v>
                </c:pt>
                <c:pt idx="9">
                  <c:v>5.0164090563760313</c:v>
                </c:pt>
                <c:pt idx="10">
                  <c:v>5.8334213957437999</c:v>
                </c:pt>
                <c:pt idx="11">
                  <c:v>6.0305275043012525</c:v>
                </c:pt>
                <c:pt idx="12">
                  <c:v>5.9406042421074572</c:v>
                </c:pt>
                <c:pt idx="13">
                  <c:v>5.8357998952819283</c:v>
                </c:pt>
                <c:pt idx="14">
                  <c:v>5.8415948783676903</c:v>
                </c:pt>
                <c:pt idx="15">
                  <c:v>5.9170657982472141</c:v>
                </c:pt>
                <c:pt idx="16">
                  <c:v>6.5461317542863888</c:v>
                </c:pt>
                <c:pt idx="17">
                  <c:v>6.5274926996891729</c:v>
                </c:pt>
                <c:pt idx="18">
                  <c:v>6.6894530859443782</c:v>
                </c:pt>
                <c:pt idx="19">
                  <c:v>7.0491726161747899</c:v>
                </c:pt>
                <c:pt idx="20">
                  <c:v>6.8284083510617339</c:v>
                </c:pt>
                <c:pt idx="21">
                  <c:v>6.7181355449883533</c:v>
                </c:pt>
                <c:pt idx="22">
                  <c:v>6.6851931312747181</c:v>
                </c:pt>
                <c:pt idx="23">
                  <c:v>6.8080828787702039</c:v>
                </c:pt>
                <c:pt idx="24">
                  <c:v>6.798053784214332</c:v>
                </c:pt>
                <c:pt idx="25">
                  <c:v>6.8479035979841099</c:v>
                </c:pt>
                <c:pt idx="26">
                  <c:v>6.6292082509174968</c:v>
                </c:pt>
                <c:pt idx="27">
                  <c:v>6.4949371690524531</c:v>
                </c:pt>
                <c:pt idx="28">
                  <c:v>6.5972974052143858</c:v>
                </c:pt>
                <c:pt idx="29">
                  <c:v>6.7010413511854967</c:v>
                </c:pt>
                <c:pt idx="30">
                  <c:v>6.7443472502078734</c:v>
                </c:pt>
                <c:pt idx="31">
                  <c:v>6.5190541053966129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F2-4F4D-9864-8EBC88EE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146912"/>
        <c:axId val="10731445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'Figuren 5,6 &amp; 7'!$A$31</c15:sqref>
                        </c15:formulaRef>
                      </c:ext>
                    </c:extLst>
                    <c:strCache>
                      <c:ptCount val="1"/>
                      <c:pt idx="0">
                        <c:v>Creditrente USD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'Figuren 5,6 &amp; 7'!$B$28:$AG$28</c15:sqref>
                        </c15:formulaRef>
                      </c:ext>
                    </c:extLst>
                    <c:numCache>
                      <c:formatCode>[$-413]mmm\-yy;@</c:formatCode>
                      <c:ptCount val="32"/>
                      <c:pt idx="0">
                        <c:v>42795</c:v>
                      </c:pt>
                      <c:pt idx="1">
                        <c:v>42887</c:v>
                      </c:pt>
                      <c:pt idx="2">
                        <c:v>42979</c:v>
                      </c:pt>
                      <c:pt idx="3">
                        <c:v>43070</c:v>
                      </c:pt>
                      <c:pt idx="4">
                        <c:v>43160</c:v>
                      </c:pt>
                      <c:pt idx="5">
                        <c:v>43252</c:v>
                      </c:pt>
                      <c:pt idx="6">
                        <c:v>43344</c:v>
                      </c:pt>
                      <c:pt idx="7">
                        <c:v>43435</c:v>
                      </c:pt>
                      <c:pt idx="8">
                        <c:v>43525</c:v>
                      </c:pt>
                      <c:pt idx="9">
                        <c:v>43617</c:v>
                      </c:pt>
                      <c:pt idx="10">
                        <c:v>43709</c:v>
                      </c:pt>
                      <c:pt idx="11">
                        <c:v>43800</c:v>
                      </c:pt>
                      <c:pt idx="12">
                        <c:v>43891</c:v>
                      </c:pt>
                      <c:pt idx="13">
                        <c:v>43983</c:v>
                      </c:pt>
                      <c:pt idx="14">
                        <c:v>44075</c:v>
                      </c:pt>
                      <c:pt idx="15">
                        <c:v>44166</c:v>
                      </c:pt>
                      <c:pt idx="16">
                        <c:v>44256</c:v>
                      </c:pt>
                      <c:pt idx="17">
                        <c:v>44348</c:v>
                      </c:pt>
                      <c:pt idx="18">
                        <c:v>44440</c:v>
                      </c:pt>
                      <c:pt idx="19">
                        <c:v>44531</c:v>
                      </c:pt>
                      <c:pt idx="20">
                        <c:v>44621</c:v>
                      </c:pt>
                      <c:pt idx="21">
                        <c:v>44713</c:v>
                      </c:pt>
                      <c:pt idx="22">
                        <c:v>44805</c:v>
                      </c:pt>
                      <c:pt idx="23">
                        <c:v>44896</c:v>
                      </c:pt>
                      <c:pt idx="24">
                        <c:v>44986</c:v>
                      </c:pt>
                      <c:pt idx="25">
                        <c:v>45078</c:v>
                      </c:pt>
                      <c:pt idx="26">
                        <c:v>45170</c:v>
                      </c:pt>
                      <c:pt idx="27">
                        <c:v>45261</c:v>
                      </c:pt>
                      <c:pt idx="28">
                        <c:v>45352</c:v>
                      </c:pt>
                      <c:pt idx="29">
                        <c:v>45444</c:v>
                      </c:pt>
                      <c:pt idx="30">
                        <c:v>45565</c:v>
                      </c:pt>
                      <c:pt idx="31">
                        <c:v>45657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5,6 &amp; 7'!$B$31:$AG$31</c15:sqref>
                        </c15:formulaRef>
                      </c:ext>
                    </c:extLst>
                    <c:numCache>
                      <c:formatCode>#,##0.0_);\(#,##0.0\)</c:formatCode>
                      <c:ptCount val="32"/>
                      <c:pt idx="0">
                        <c:v>3.7034080281473414</c:v>
                      </c:pt>
                      <c:pt idx="1">
                        <c:v>3.597813103166283</c:v>
                      </c:pt>
                      <c:pt idx="2">
                        <c:v>3.5</c:v>
                      </c:pt>
                      <c:pt idx="3">
                        <c:v>3.4</c:v>
                      </c:pt>
                      <c:pt idx="4">
                        <c:v>3.2360621790717858</c:v>
                      </c:pt>
                      <c:pt idx="5">
                        <c:v>3.2</c:v>
                      </c:pt>
                      <c:pt idx="6">
                        <c:v>3.058305443581339</c:v>
                      </c:pt>
                      <c:pt idx="7">
                        <c:v>2.9281727574121748</c:v>
                      </c:pt>
                      <c:pt idx="8">
                        <c:v>2.8759374853697475</c:v>
                      </c:pt>
                      <c:pt idx="9">
                        <c:v>2.8132147911483916</c:v>
                      </c:pt>
                      <c:pt idx="10">
                        <c:v>2.6715705866097452</c:v>
                      </c:pt>
                      <c:pt idx="11">
                        <c:v>2.6168230029673598</c:v>
                      </c:pt>
                      <c:pt idx="12">
                        <c:v>2.6424345233424686</c:v>
                      </c:pt>
                      <c:pt idx="13">
                        <c:v>2.2524860902552679</c:v>
                      </c:pt>
                      <c:pt idx="14">
                        <c:v>2.0667920102731077</c:v>
                      </c:pt>
                      <c:pt idx="15">
                        <c:v>1.9373548487860515</c:v>
                      </c:pt>
                      <c:pt idx="16">
                        <c:v>1.8110990430406806</c:v>
                      </c:pt>
                      <c:pt idx="17">
                        <c:v>1.7297366227728028</c:v>
                      </c:pt>
                      <c:pt idx="18">
                        <c:v>1.6255746823192971</c:v>
                      </c:pt>
                      <c:pt idx="19">
                        <c:v>1.4384754473372043</c:v>
                      </c:pt>
                      <c:pt idx="20">
                        <c:v>1.4002259102094869</c:v>
                      </c:pt>
                      <c:pt idx="21">
                        <c:v>1.3597167597195126</c:v>
                      </c:pt>
                      <c:pt idx="22">
                        <c:v>1.3374866229127054</c:v>
                      </c:pt>
                      <c:pt idx="23">
                        <c:v>1.3758551908157861</c:v>
                      </c:pt>
                      <c:pt idx="24">
                        <c:v>1.3601150154225563</c:v>
                      </c:pt>
                      <c:pt idx="25">
                        <c:v>1.3677722909378653</c:v>
                      </c:pt>
                      <c:pt idx="26">
                        <c:v>1.3472918215462963</c:v>
                      </c:pt>
                      <c:pt idx="27">
                        <c:v>1.4366640755488176</c:v>
                      </c:pt>
                      <c:pt idx="28">
                        <c:v>1.4669480427362644</c:v>
                      </c:pt>
                      <c:pt idx="29">
                        <c:v>1.5549987818871505</c:v>
                      </c:pt>
                      <c:pt idx="30">
                        <c:v>1.6563899164751879</c:v>
                      </c:pt>
                      <c:pt idx="31">
                        <c:v>1.6209126327260035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EF2-4F4D-9864-8EBC88EE3314}"/>
                  </c:ext>
                </c:extLst>
              </c15:ser>
            </c15:filteredLineSeries>
          </c:ext>
        </c:extLst>
      </c:lineChart>
      <c:dateAx>
        <c:axId val="1073146912"/>
        <c:scaling>
          <c:orientation val="minMax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44512"/>
        <c:crosses val="autoZero"/>
        <c:auto val="1"/>
        <c:lblOffset val="100"/>
        <c:baseTimeUnit val="months"/>
      </c:dateAx>
      <c:valAx>
        <c:axId val="1073144512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4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3271843715469"/>
          <c:y val="8.7499980861771465E-2"/>
          <c:w val="0.86843554106859122"/>
          <c:h val="0.64081449238528165"/>
        </c:manualLayout>
      </c:layout>
      <c:lineChart>
        <c:grouping val="standard"/>
        <c:varyColors val="0"/>
        <c:ser>
          <c:idx val="0"/>
          <c:order val="0"/>
          <c:tx>
            <c:strRef>
              <c:f>'Figuren 5,6 &amp; 7'!$A$35</c:f>
              <c:strCache>
                <c:ptCount val="1"/>
                <c:pt idx="0">
                  <c:v>Debetrente EUR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7'!$B$33:$AG$33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7'!$B$35:$AG$35</c:f>
              <c:numCache>
                <c:formatCode>#,##0.0_);\(#,##0.0\)</c:formatCode>
                <c:ptCount val="32"/>
                <c:pt idx="0">
                  <c:v>8.8790008601060624</c:v>
                </c:pt>
                <c:pt idx="1">
                  <c:v>8.9362387663614555</c:v>
                </c:pt>
                <c:pt idx="2">
                  <c:v>8.9</c:v>
                </c:pt>
                <c:pt idx="3">
                  <c:v>8.8000000000000007</c:v>
                </c:pt>
                <c:pt idx="4">
                  <c:v>8.9439000734436771</c:v>
                </c:pt>
                <c:pt idx="5">
                  <c:v>8.6999999999999993</c:v>
                </c:pt>
                <c:pt idx="6">
                  <c:v>8.5448284166844779</c:v>
                </c:pt>
                <c:pt idx="7">
                  <c:v>8.4564656980035018</c:v>
                </c:pt>
                <c:pt idx="8">
                  <c:v>8.1821841584485711</c:v>
                </c:pt>
                <c:pt idx="9">
                  <c:v>7.9346715995996782</c:v>
                </c:pt>
                <c:pt idx="10">
                  <c:v>7.7720756557284867</c:v>
                </c:pt>
                <c:pt idx="11">
                  <c:v>8.280140598303543</c:v>
                </c:pt>
                <c:pt idx="12">
                  <c:v>8.3597147751179079</c:v>
                </c:pt>
                <c:pt idx="13">
                  <c:v>8.0693941651117029</c:v>
                </c:pt>
                <c:pt idx="14">
                  <c:v>8.2209608196654376</c:v>
                </c:pt>
                <c:pt idx="15">
                  <c:v>8.2984942714019123</c:v>
                </c:pt>
                <c:pt idx="16">
                  <c:v>8.2723439689364486</c:v>
                </c:pt>
                <c:pt idx="17">
                  <c:v>8.3615888112690122</c:v>
                </c:pt>
                <c:pt idx="18">
                  <c:v>8.1935364483998345</c:v>
                </c:pt>
                <c:pt idx="19">
                  <c:v>8.2209685850409322</c:v>
                </c:pt>
                <c:pt idx="20">
                  <c:v>7.9278468459230078</c:v>
                </c:pt>
                <c:pt idx="21">
                  <c:v>7.7809907575848909</c:v>
                </c:pt>
                <c:pt idx="22">
                  <c:v>7.6796216575566394</c:v>
                </c:pt>
                <c:pt idx="23">
                  <c:v>7.4810383427223837</c:v>
                </c:pt>
                <c:pt idx="24">
                  <c:v>7.4092951857589853</c:v>
                </c:pt>
                <c:pt idx="25">
                  <c:v>7.3853797677324877</c:v>
                </c:pt>
                <c:pt idx="26">
                  <c:v>7.431009445488483</c:v>
                </c:pt>
                <c:pt idx="27">
                  <c:v>7.1903278910259321</c:v>
                </c:pt>
                <c:pt idx="28">
                  <c:v>7.3737735207733808</c:v>
                </c:pt>
                <c:pt idx="29">
                  <c:v>7.1752461197562942</c:v>
                </c:pt>
                <c:pt idx="30">
                  <c:v>7.0727099803111599</c:v>
                </c:pt>
                <c:pt idx="31">
                  <c:v>7.2494526274418964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C6E-AEC6-597B528935B5}"/>
            </c:ext>
          </c:extLst>
        </c:ser>
        <c:ser>
          <c:idx val="2"/>
          <c:order val="2"/>
          <c:tx>
            <c:strRef>
              <c:f>'Figuren 5,6 &amp; 7'!$A$37</c:f>
              <c:strCache>
                <c:ptCount val="1"/>
                <c:pt idx="0">
                  <c:v>Rentemarge EUR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'Figuren 5,6 &amp; 7'!$B$33:$AG$33</c:f>
              <c:numCache>
                <c:formatCode>[$-413]mmm\-yy;@</c:formatCode>
                <c:ptCount val="32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  <c:pt idx="21">
                  <c:v>44713</c:v>
                </c:pt>
                <c:pt idx="22">
                  <c:v>44805</c:v>
                </c:pt>
                <c:pt idx="23">
                  <c:v>44896</c:v>
                </c:pt>
                <c:pt idx="24">
                  <c:v>44986</c:v>
                </c:pt>
                <c:pt idx="25">
                  <c:v>45078</c:v>
                </c:pt>
                <c:pt idx="26">
                  <c:v>45170</c:v>
                </c:pt>
                <c:pt idx="27">
                  <c:v>45261</c:v>
                </c:pt>
                <c:pt idx="28">
                  <c:v>45352</c:v>
                </c:pt>
                <c:pt idx="29">
                  <c:v>45444</c:v>
                </c:pt>
                <c:pt idx="30">
                  <c:v>45565</c:v>
                </c:pt>
                <c:pt idx="31">
                  <c:v>45657</c:v>
                </c:pt>
              </c:numCache>
            </c:numRef>
          </c:cat>
          <c:val>
            <c:numRef>
              <c:f>'Figuren 5,6 &amp; 7'!$B$37:$AG$37</c:f>
              <c:numCache>
                <c:formatCode>#,##0.0_);\(#,##0.0\)</c:formatCode>
                <c:ptCount val="32"/>
                <c:pt idx="0">
                  <c:v>8.2874680005385013</c:v>
                </c:pt>
                <c:pt idx="1">
                  <c:v>8.3566400585296794</c:v>
                </c:pt>
                <c:pt idx="2">
                  <c:v>8.3000000000000007</c:v>
                </c:pt>
                <c:pt idx="3">
                  <c:v>8.2000000000000011</c:v>
                </c:pt>
                <c:pt idx="4">
                  <c:v>8.4181618740880921</c:v>
                </c:pt>
                <c:pt idx="5">
                  <c:v>8.1999999999999993</c:v>
                </c:pt>
                <c:pt idx="6">
                  <c:v>8.0649949210417091</c:v>
                </c:pt>
                <c:pt idx="7">
                  <c:v>7.9716984880098414</c:v>
                </c:pt>
                <c:pt idx="8">
                  <c:v>7.7180388805296065</c:v>
                </c:pt>
                <c:pt idx="9">
                  <c:v>7.4859359950520155</c:v>
                </c:pt>
                <c:pt idx="10">
                  <c:v>7.3235323918970829</c:v>
                </c:pt>
                <c:pt idx="11">
                  <c:v>7.8334128342915923</c:v>
                </c:pt>
                <c:pt idx="12">
                  <c:v>8.0164827466628594</c:v>
                </c:pt>
                <c:pt idx="13">
                  <c:v>7.7524154053809387</c:v>
                </c:pt>
                <c:pt idx="14">
                  <c:v>7.9262016203348598</c:v>
                </c:pt>
                <c:pt idx="15">
                  <c:v>8.0298394911898576</c:v>
                </c:pt>
                <c:pt idx="16">
                  <c:v>8.025221178530181</c:v>
                </c:pt>
                <c:pt idx="17">
                  <c:v>8.1333622537816712</c:v>
                </c:pt>
                <c:pt idx="18">
                  <c:v>7.9897273515644711</c:v>
                </c:pt>
                <c:pt idx="19">
                  <c:v>8.0405170582170005</c:v>
                </c:pt>
                <c:pt idx="20">
                  <c:v>7.7891161152686017</c:v>
                </c:pt>
                <c:pt idx="21">
                  <c:v>7.6451059636725329</c:v>
                </c:pt>
                <c:pt idx="22">
                  <c:v>7.5448588300109636</c:v>
                </c:pt>
                <c:pt idx="23">
                  <c:v>7.3295313214165265</c:v>
                </c:pt>
                <c:pt idx="24">
                  <c:v>7.2811078478889666</c:v>
                </c:pt>
                <c:pt idx="25">
                  <c:v>7.2796588970819442</c:v>
                </c:pt>
                <c:pt idx="26">
                  <c:v>7.3072178846676463</c:v>
                </c:pt>
                <c:pt idx="27">
                  <c:v>7.0652031234602362</c:v>
                </c:pt>
                <c:pt idx="28">
                  <c:v>7.237334931347629</c:v>
                </c:pt>
                <c:pt idx="29">
                  <c:v>7.0197905574605848</c:v>
                </c:pt>
                <c:pt idx="30">
                  <c:v>6.8694871172027687</c:v>
                </c:pt>
                <c:pt idx="31">
                  <c:v>7.0770471692358461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18-4C6E-AEC6-597B52893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132512"/>
        <c:axId val="107314931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'Figuren 5,6 &amp; 7'!$A$36</c15:sqref>
                        </c15:formulaRef>
                      </c:ext>
                    </c:extLst>
                    <c:strCache>
                      <c:ptCount val="1"/>
                      <c:pt idx="0">
                        <c:v>Creditrente EUR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'Figuren 5,6 &amp; 7'!$B$33:$AG$33</c15:sqref>
                        </c15:formulaRef>
                      </c:ext>
                    </c:extLst>
                    <c:numCache>
                      <c:formatCode>[$-413]mmm\-yy;@</c:formatCode>
                      <c:ptCount val="32"/>
                      <c:pt idx="0">
                        <c:v>42795</c:v>
                      </c:pt>
                      <c:pt idx="1">
                        <c:v>42887</c:v>
                      </c:pt>
                      <c:pt idx="2">
                        <c:v>42979</c:v>
                      </c:pt>
                      <c:pt idx="3">
                        <c:v>43070</c:v>
                      </c:pt>
                      <c:pt idx="4">
                        <c:v>43160</c:v>
                      </c:pt>
                      <c:pt idx="5">
                        <c:v>43252</c:v>
                      </c:pt>
                      <c:pt idx="6">
                        <c:v>43344</c:v>
                      </c:pt>
                      <c:pt idx="7">
                        <c:v>43435</c:v>
                      </c:pt>
                      <c:pt idx="8">
                        <c:v>43525</c:v>
                      </c:pt>
                      <c:pt idx="9">
                        <c:v>43617</c:v>
                      </c:pt>
                      <c:pt idx="10">
                        <c:v>43709</c:v>
                      </c:pt>
                      <c:pt idx="11">
                        <c:v>43800</c:v>
                      </c:pt>
                      <c:pt idx="12">
                        <c:v>43891</c:v>
                      </c:pt>
                      <c:pt idx="13">
                        <c:v>43983</c:v>
                      </c:pt>
                      <c:pt idx="14">
                        <c:v>44075</c:v>
                      </c:pt>
                      <c:pt idx="15">
                        <c:v>44166</c:v>
                      </c:pt>
                      <c:pt idx="16">
                        <c:v>44256</c:v>
                      </c:pt>
                      <c:pt idx="17">
                        <c:v>44348</c:v>
                      </c:pt>
                      <c:pt idx="18">
                        <c:v>44440</c:v>
                      </c:pt>
                      <c:pt idx="19">
                        <c:v>44531</c:v>
                      </c:pt>
                      <c:pt idx="20">
                        <c:v>44621</c:v>
                      </c:pt>
                      <c:pt idx="21">
                        <c:v>44713</c:v>
                      </c:pt>
                      <c:pt idx="22">
                        <c:v>44805</c:v>
                      </c:pt>
                      <c:pt idx="23">
                        <c:v>44896</c:v>
                      </c:pt>
                      <c:pt idx="24">
                        <c:v>44986</c:v>
                      </c:pt>
                      <c:pt idx="25">
                        <c:v>45078</c:v>
                      </c:pt>
                      <c:pt idx="26">
                        <c:v>45170</c:v>
                      </c:pt>
                      <c:pt idx="27">
                        <c:v>45261</c:v>
                      </c:pt>
                      <c:pt idx="28">
                        <c:v>45352</c:v>
                      </c:pt>
                      <c:pt idx="29">
                        <c:v>45444</c:v>
                      </c:pt>
                      <c:pt idx="30">
                        <c:v>45565</c:v>
                      </c:pt>
                      <c:pt idx="31">
                        <c:v>45657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5,6 &amp; 7'!$B$36:$AG$36</c15:sqref>
                        </c15:formulaRef>
                      </c:ext>
                    </c:extLst>
                    <c:numCache>
                      <c:formatCode>#,##0.0_);\(#,##0.0\)</c:formatCode>
                      <c:ptCount val="32"/>
                      <c:pt idx="0">
                        <c:v>0.59153285956756041</c:v>
                      </c:pt>
                      <c:pt idx="1">
                        <c:v>0.57959870783177658</c:v>
                      </c:pt>
                      <c:pt idx="2">
                        <c:v>0.6</c:v>
                      </c:pt>
                      <c:pt idx="3">
                        <c:v>0.6</c:v>
                      </c:pt>
                      <c:pt idx="4">
                        <c:v>0.52573819935558497</c:v>
                      </c:pt>
                      <c:pt idx="5">
                        <c:v>0.5</c:v>
                      </c:pt>
                      <c:pt idx="6">
                        <c:v>0.47983349564276945</c:v>
                      </c:pt>
                      <c:pt idx="7">
                        <c:v>0.48476720999366074</c:v>
                      </c:pt>
                      <c:pt idx="8">
                        <c:v>0.46414527791896409</c:v>
                      </c:pt>
                      <c:pt idx="9">
                        <c:v>0.44873560454766281</c:v>
                      </c:pt>
                      <c:pt idx="10">
                        <c:v>0.44854326383140364</c:v>
                      </c:pt>
                      <c:pt idx="11">
                        <c:v>0.4467277640119503</c:v>
                      </c:pt>
                      <c:pt idx="12">
                        <c:v>0.34323202845504869</c:v>
                      </c:pt>
                      <c:pt idx="13">
                        <c:v>0.31697875973076384</c:v>
                      </c:pt>
                      <c:pt idx="14">
                        <c:v>0.29475919933057748</c:v>
                      </c:pt>
                      <c:pt idx="15">
                        <c:v>0.2686547802120538</c:v>
                      </c:pt>
                      <c:pt idx="16">
                        <c:v>0.24712279040626814</c:v>
                      </c:pt>
                      <c:pt idx="17">
                        <c:v>0.22822655748734041</c:v>
                      </c:pt>
                      <c:pt idx="18">
                        <c:v>0.2038090968353638</c:v>
                      </c:pt>
                      <c:pt idx="19">
                        <c:v>0.18045152682393215</c:v>
                      </c:pt>
                      <c:pt idx="20">
                        <c:v>0.13873073065440591</c:v>
                      </c:pt>
                      <c:pt idx="21">
                        <c:v>0.13588479391235778</c:v>
                      </c:pt>
                      <c:pt idx="22">
                        <c:v>0.13476282754567556</c:v>
                      </c:pt>
                      <c:pt idx="23">
                        <c:v>0.15150702130585736</c:v>
                      </c:pt>
                      <c:pt idx="24">
                        <c:v>0.12818733787001854</c:v>
                      </c:pt>
                      <c:pt idx="25">
                        <c:v>0.10572087065054339</c:v>
                      </c:pt>
                      <c:pt idx="26">
                        <c:v>0.12379156082083659</c:v>
                      </c:pt>
                      <c:pt idx="27">
                        <c:v>0.12512476756569635</c:v>
                      </c:pt>
                      <c:pt idx="28">
                        <c:v>0.13643858942575215</c:v>
                      </c:pt>
                      <c:pt idx="29">
                        <c:v>0.15545556229570986</c:v>
                      </c:pt>
                      <c:pt idx="30">
                        <c:v>0.20322286310839094</c:v>
                      </c:pt>
                      <c:pt idx="31">
                        <c:v>0.17240545820605072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618-4C6E-AEC6-597B528935B5}"/>
                  </c:ext>
                </c:extLst>
              </c15:ser>
            </c15:filteredLineSeries>
          </c:ext>
        </c:extLst>
      </c:lineChart>
      <c:dateAx>
        <c:axId val="1073132512"/>
        <c:scaling>
          <c:orientation val="minMax"/>
        </c:scaling>
        <c:delete val="0"/>
        <c:axPos val="b"/>
        <c:numFmt formatCode="[$-413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49312"/>
        <c:crosses val="autoZero"/>
        <c:auto val="1"/>
        <c:lblOffset val="100"/>
        <c:baseTimeUnit val="months"/>
      </c:dateAx>
      <c:valAx>
        <c:axId val="1073149312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31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07277722468522E-2"/>
          <c:y val="3.5066387675106024E-2"/>
          <c:w val="0.88082127167868218"/>
          <c:h val="0.696106451211284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'Figuren 8 &amp; 9'!$A$43</c:f>
              <c:strCache>
                <c:ptCount val="1"/>
                <c:pt idx="0">
                  <c:v>Financiële instellingen andere dan banken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'Figuren 8 &amp; 9'!$B$42:$F$42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9'!$B$43:$F$43</c:f>
              <c:numCache>
                <c:formatCode>_(* #,##0.0_);_(* \(#,##0.0\);_(* "-"??_);_(@_)</c:formatCode>
                <c:ptCount val="5"/>
                <c:pt idx="0">
                  <c:v>2885.73262450837</c:v>
                </c:pt>
                <c:pt idx="1">
                  <c:v>3862.6573060310698</c:v>
                </c:pt>
                <c:pt idx="2">
                  <c:v>4060.2508414166705</c:v>
                </c:pt>
                <c:pt idx="3">
                  <c:v>5158.9436572884979</c:v>
                </c:pt>
                <c:pt idx="4">
                  <c:v>5179.8936773043206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C-4304-8268-594126380994}"/>
            </c:ext>
          </c:extLst>
        </c:ser>
        <c:ser>
          <c:idx val="2"/>
          <c:order val="1"/>
          <c:tx>
            <c:strRef>
              <c:f>'Figuren 8 &amp; 9'!$A$44</c:f>
              <c:strCache>
                <c:ptCount val="1"/>
                <c:pt idx="0">
                  <c:v>Overheid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'Figuren 8 &amp; 9'!$B$42:$F$42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9'!$B$44:$F$44</c:f>
              <c:numCache>
                <c:formatCode>_(* #,##0.0_);_(* \(#,##0.0\);_(* "-"??_);_(@_)</c:formatCode>
                <c:ptCount val="5"/>
                <c:pt idx="0">
                  <c:v>540.55447968021997</c:v>
                </c:pt>
                <c:pt idx="1">
                  <c:v>850.76731782901993</c:v>
                </c:pt>
                <c:pt idx="2">
                  <c:v>1336.7800550285101</c:v>
                </c:pt>
                <c:pt idx="3">
                  <c:v>2610.10109507375</c:v>
                </c:pt>
                <c:pt idx="4">
                  <c:v>3030.2659021817399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C-4304-8268-594126380994}"/>
            </c:ext>
          </c:extLst>
        </c:ser>
        <c:ser>
          <c:idx val="3"/>
          <c:order val="2"/>
          <c:tx>
            <c:strRef>
              <c:f>'Figuren 8 &amp; 9'!$A$45</c:f>
              <c:strCache>
                <c:ptCount val="1"/>
                <c:pt idx="0">
                  <c:v>Niet-financiële overheidsinstellingen/overheidsbedrijven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9'!$B$42:$F$42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9'!$B$45:$F$45</c:f>
              <c:numCache>
                <c:formatCode>_(* #,##0.0_);_(* \(#,##0.0\);_(* "-"??_);_(@_)</c:formatCode>
                <c:ptCount val="5"/>
                <c:pt idx="0">
                  <c:v>934.74789822137018</c:v>
                </c:pt>
                <c:pt idx="1">
                  <c:v>1070.9089921930899</c:v>
                </c:pt>
                <c:pt idx="2">
                  <c:v>2352.8105922028099</c:v>
                </c:pt>
                <c:pt idx="3">
                  <c:v>2901.2672341216303</c:v>
                </c:pt>
                <c:pt idx="4">
                  <c:v>3630.2264810028405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C-4304-8268-594126380994}"/>
            </c:ext>
          </c:extLst>
        </c:ser>
        <c:ser>
          <c:idx val="4"/>
          <c:order val="3"/>
          <c:tx>
            <c:strRef>
              <c:f>'Figuren 8 &amp; 9'!$A$46</c:f>
              <c:strCache>
                <c:ptCount val="1"/>
                <c:pt idx="0">
                  <c:v>Overige niet-financiële ondernemingen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9'!$B$42:$F$42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9'!$B$46:$F$46</c:f>
              <c:numCache>
                <c:formatCode>_(* #,##0.0_);_(* \(#,##0.0\);_(* "-"??_);_(@_)</c:formatCode>
                <c:ptCount val="5"/>
                <c:pt idx="0">
                  <c:v>10325.245267639553</c:v>
                </c:pt>
                <c:pt idx="1">
                  <c:v>16088.913465593954</c:v>
                </c:pt>
                <c:pt idx="2">
                  <c:v>26999.699698971275</c:v>
                </c:pt>
                <c:pt idx="3">
                  <c:v>30728.479989282405</c:v>
                </c:pt>
                <c:pt idx="4">
                  <c:v>32760.673438490867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C-4304-8268-594126380994}"/>
            </c:ext>
          </c:extLst>
        </c:ser>
        <c:ser>
          <c:idx val="5"/>
          <c:order val="4"/>
          <c:tx>
            <c:strRef>
              <c:f>'Figuren 8 &amp; 9'!$A$47</c:f>
              <c:strCache>
                <c:ptCount val="1"/>
                <c:pt idx="0">
                  <c:v>Overige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9'!$B$42:$F$42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9'!$B$47:$F$47</c:f>
              <c:numCache>
                <c:formatCode>_(* #,##0.0_);_(* \(#,##0.0\);_(* "-"??_);_(@_)</c:formatCode>
                <c:ptCount val="5"/>
                <c:pt idx="0">
                  <c:v>16445.824219158778</c:v>
                </c:pt>
                <c:pt idx="1">
                  <c:v>23161.487235429151</c:v>
                </c:pt>
                <c:pt idx="2">
                  <c:v>32562.056810349099</c:v>
                </c:pt>
                <c:pt idx="3">
                  <c:v>40012.227480031201</c:v>
                </c:pt>
                <c:pt idx="4">
                  <c:v>43211.654678420899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C-4304-8268-594126380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57538719"/>
        <c:axId val="1657555519"/>
      </c:barChart>
      <c:catAx>
        <c:axId val="165753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7555519"/>
        <c:crosses val="autoZero"/>
        <c:auto val="1"/>
        <c:lblAlgn val="ctr"/>
        <c:lblOffset val="100"/>
        <c:noMultiLvlLbl val="0"/>
      </c:catAx>
      <c:valAx>
        <c:axId val="165755551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 x SRD miljoen</a:t>
                </a:r>
              </a:p>
            </c:rich>
          </c:tx>
          <c:layout>
            <c:manualLayout>
              <c:xMode val="edge"/>
              <c:yMode val="edge"/>
              <c:x val="1.2718188826906595E-2"/>
              <c:y val="0.27869344195797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5753871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424402958411202E-2"/>
          <c:y val="0.83267423180686984"/>
          <c:w val="0.90121386354166655"/>
          <c:h val="0.14650490416966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8288007426303"/>
          <c:y val="5.0925925925925923E-2"/>
          <c:w val="0.82193469947711939"/>
          <c:h val="0.7109179060950714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'Figuren 8 &amp; 9'!$I$45</c:f>
              <c:strCache>
                <c:ptCount val="1"/>
                <c:pt idx="0">
                  <c:v>Rekening-courant deposito's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9'!$J$43:$N$43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9'!$J$45:$N$45</c:f>
              <c:numCache>
                <c:formatCode>_(* #,##0.0_);_(* \(#,##0.0\);_(* "-"??_);_(@_)</c:formatCode>
                <c:ptCount val="5"/>
                <c:pt idx="0">
                  <c:v>3.9748200000000002</c:v>
                </c:pt>
                <c:pt idx="1">
                  <c:v>5.8070000000000004</c:v>
                </c:pt>
                <c:pt idx="2">
                  <c:v>6.5880000000000001</c:v>
                </c:pt>
                <c:pt idx="3">
                  <c:v>10.965330740000002</c:v>
                </c:pt>
                <c:pt idx="4">
                  <c:v>9.2756414300000003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01-4D09-B9E9-9DFE08455CD6}"/>
            </c:ext>
          </c:extLst>
        </c:ser>
        <c:ser>
          <c:idx val="3"/>
          <c:order val="2"/>
          <c:tx>
            <c:strRef>
              <c:f>'Figuren 8 &amp; 9'!$I$46</c:f>
              <c:strCache>
                <c:ptCount val="1"/>
                <c:pt idx="0">
                  <c:v>Termijndeposito's ≤ 1 jaar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9'!$J$43:$N$43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9'!$J$46:$N$46</c:f>
              <c:numCache>
                <c:formatCode>_(* #,##0.0_);_(* \(#,##0.0\);_(* "-"??_);_(@_)</c:formatCode>
                <c:ptCount val="5"/>
                <c:pt idx="0">
                  <c:v>7.6464799999999995</c:v>
                </c:pt>
                <c:pt idx="1">
                  <c:v>10.141999999999999</c:v>
                </c:pt>
                <c:pt idx="2">
                  <c:v>10.316000000000001</c:v>
                </c:pt>
                <c:pt idx="3">
                  <c:v>2.5974499999999998</c:v>
                </c:pt>
                <c:pt idx="4">
                  <c:v>11.13165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E01-4D09-B9E9-9DFE08455CD6}"/>
            </c:ext>
          </c:extLst>
        </c:ser>
        <c:ser>
          <c:idx val="7"/>
          <c:order val="3"/>
          <c:tx>
            <c:strRef>
              <c:f>'Figuren 8 &amp; 9'!$I$47</c:f>
              <c:strCache>
                <c:ptCount val="1"/>
                <c:pt idx="0">
                  <c:v>Termijndeposito's &gt; 1 jaar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9'!$J$43:$N$43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9'!$J$47:$N$47</c:f>
              <c:numCache>
                <c:formatCode>_(* #,##0.0_);_(* \(#,##0.0\);_(* "-"??_);_(@_)</c:formatCode>
                <c:ptCount val="5"/>
                <c:pt idx="0">
                  <c:v>11.718</c:v>
                </c:pt>
                <c:pt idx="1">
                  <c:v>7.4130000000000003</c:v>
                </c:pt>
                <c:pt idx="2">
                  <c:v>6.835</c:v>
                </c:pt>
                <c:pt idx="3">
                  <c:v>8.1632800000000003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01-4D09-B9E9-9DFE08455CD6}"/>
            </c:ext>
          </c:extLst>
        </c:ser>
        <c:ser>
          <c:idx val="0"/>
          <c:order val="4"/>
          <c:tx>
            <c:strRef>
              <c:f>'Figuren 8 &amp; 9'!$I$48</c:f>
              <c:strCache>
                <c:ptCount val="1"/>
                <c:pt idx="0">
                  <c:v>Spaardeposito's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8 &amp; 9'!$J$43:$N$43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8 &amp; 9'!$J$48:$N$48</c:f>
              <c:numCache>
                <c:formatCode>_(* #,##0.0_);_(* \(#,##0.0\);_(* "-"??_);_(@_)</c:formatCode>
                <c:ptCount val="5"/>
                <c:pt idx="0">
                  <c:v>7.6464799999999995</c:v>
                </c:pt>
                <c:pt idx="1">
                  <c:v>8.6479999999999997</c:v>
                </c:pt>
                <c:pt idx="2">
                  <c:v>11.663</c:v>
                </c:pt>
                <c:pt idx="3">
                  <c:v>17.204298829999999</c:v>
                </c:pt>
                <c:pt idx="4">
                  <c:v>24.590176029999999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01-4D09-B9E9-9DFE08455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8627872"/>
        <c:axId val="1148630752"/>
        <c:extLst>
          <c:ext xmlns:c15="http://schemas.microsoft.com/office/drawing/2012/chart" uri="{02D57815-91ED-43cb-92C2-25804820EDAC}">
            <c15:filteredBarSeries>
              <c15:ser>
                <c:idx val="8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'Figuren 8 &amp; 9'!$I$44</c15:sqref>
                        </c15:formulaRef>
                      </c:ext>
                    </c:extLst>
                    <c:strCache>
                      <c:ptCount val="1"/>
                      <c:pt idx="0">
                        <c:v>Deposito's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8 &amp; 9'!$J$43:$N$43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8 &amp; 9'!$J$44:$N$44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25.8323</c:v>
                      </c:pt>
                      <c:pt idx="1">
                        <c:v>32.01</c:v>
                      </c:pt>
                      <c:pt idx="2">
                        <c:v>35.402000000000001</c:v>
                      </c:pt>
                      <c:pt idx="3">
                        <c:v>38.93035957</c:v>
                      </c:pt>
                      <c:pt idx="4">
                        <c:v>44.997467460000003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E01-4D09-B9E9-9DFE08455CD6}"/>
                  </c:ext>
                </c:extLst>
              </c15:ser>
            </c15:filteredBarSeries>
          </c:ext>
        </c:extLst>
      </c:barChart>
      <c:catAx>
        <c:axId val="11486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630752"/>
        <c:crosses val="autoZero"/>
        <c:auto val="1"/>
        <c:lblAlgn val="ctr"/>
        <c:lblOffset val="100"/>
        <c:noMultiLvlLbl val="0"/>
      </c:catAx>
      <c:valAx>
        <c:axId val="1148630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  <a:p>
                <a:pPr>
                  <a:defRPr/>
                </a:pPr>
                <a:r>
                  <a:rPr lang="en-US"/>
                  <a:t>x SRD miljoen</a:t>
                </a:r>
              </a:p>
            </c:rich>
          </c:tx>
          <c:layout>
            <c:manualLayout>
              <c:xMode val="edge"/>
              <c:yMode val="edge"/>
              <c:x val="4.3317018282313602E-2"/>
              <c:y val="0.294342254846875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486278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6134132164721E-2"/>
          <c:y val="0.85453228688263472"/>
          <c:w val="0.92692714880310756"/>
          <c:h val="0.1120010286841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'Figuren 10, 11, 12 &amp; 13'!$A$29</c:f>
              <c:strCache>
                <c:ptCount val="1"/>
                <c:pt idx="0">
                  <c:v>Direct Opeisbare Deposito's*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13'!$B$28:$F$28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13'!$B$29:$F$29</c:f>
              <c:numCache>
                <c:formatCode>_(* #,##0.0_);_(* \(#,##0.0\);_(* "-"??_);_(@_)</c:formatCode>
                <c:ptCount val="5"/>
                <c:pt idx="0">
                  <c:v>6413.7685850503713</c:v>
                </c:pt>
                <c:pt idx="1">
                  <c:v>7858.0882521136573</c:v>
                </c:pt>
                <c:pt idx="2">
                  <c:v>10957.582337538528</c:v>
                </c:pt>
                <c:pt idx="3">
                  <c:v>14799.259706406414</c:v>
                </c:pt>
                <c:pt idx="4">
                  <c:v>16775.896993179944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4-48AF-B525-B912185919B9}"/>
            </c:ext>
          </c:extLst>
        </c:ser>
        <c:ser>
          <c:idx val="1"/>
          <c:order val="1"/>
          <c:tx>
            <c:strRef>
              <c:f>'Figuren 10, 11, 12 &amp; 13'!$A$30</c:f>
              <c:strCache>
                <c:ptCount val="1"/>
                <c:pt idx="0">
                  <c:v>Overige Deposito's**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13'!$B$28:$F$28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13'!$B$30:$F$30</c:f>
              <c:numCache>
                <c:formatCode>_(* #,##0.0_);_(* \(#,##0.0\);_(* "-"??_);_(@_)</c:formatCode>
                <c:ptCount val="5"/>
                <c:pt idx="0">
                  <c:v>3138.1203580874057</c:v>
                </c:pt>
                <c:pt idx="1">
                  <c:v>3926.5512389407904</c:v>
                </c:pt>
                <c:pt idx="2">
                  <c:v>4338.5184036414712</c:v>
                </c:pt>
                <c:pt idx="3">
                  <c:v>4743.0957372945841</c:v>
                </c:pt>
                <c:pt idx="4">
                  <c:v>6061.8229124610343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4-48AF-B525-B9121859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346639"/>
        <c:axId val="65136055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10, 11, 12 &amp; 13'!$A$31</c15:sqref>
                        </c15:formulaRef>
                      </c:ext>
                    </c:extLst>
                    <c:strCache>
                      <c:ptCount val="1"/>
                      <c:pt idx="0">
                        <c:v>Totale Deposito's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10, 11, 12 &amp; 13'!$B$28:$F$28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10, 11, 12 &amp; 13'!$B$31:$F$31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9551.8889431377775</c:v>
                      </c:pt>
                      <c:pt idx="1">
                        <c:v>11784.639491054448</c:v>
                      </c:pt>
                      <c:pt idx="2">
                        <c:v>15296.100741179998</c:v>
                      </c:pt>
                      <c:pt idx="3">
                        <c:v>19542.355443700999</c:v>
                      </c:pt>
                      <c:pt idx="4">
                        <c:v>22837.719905640977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94-48AF-B525-B912185919B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'Figuren 10, 11, 12 &amp; 13'!$A$32</c:f>
              <c:strCache>
                <c:ptCount val="1"/>
                <c:pt idx="0">
                  <c:v>Depositogroei 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10, 11, 12 &amp; 13'!$B$28:$F$28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13'!$B$32:$F$32</c:f>
              <c:numCache>
                <c:formatCode>_(* #,##0.0_);_(* \(#,##0.0\);_(* "-"??_);_(@_)</c:formatCode>
                <c:ptCount val="5"/>
                <c:pt idx="0">
                  <c:v>20.399999999999999</c:v>
                </c:pt>
                <c:pt idx="1">
                  <c:v>23.4</c:v>
                </c:pt>
                <c:pt idx="2">
                  <c:v>29.8</c:v>
                </c:pt>
                <c:pt idx="3">
                  <c:v>27.8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4-48AF-B525-B9121859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90575"/>
        <c:axId val="1020288655"/>
      </c:lineChart>
      <c:catAx>
        <c:axId val="65134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0559"/>
        <c:crosses val="autoZero"/>
        <c:auto val="1"/>
        <c:lblAlgn val="ctr"/>
        <c:lblOffset val="100"/>
        <c:noMultiLvlLbl val="0"/>
      </c:catAx>
      <c:valAx>
        <c:axId val="651360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46639"/>
        <c:crosses val="autoZero"/>
        <c:crossBetween val="between"/>
      </c:valAx>
      <c:valAx>
        <c:axId val="102028865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0290575"/>
        <c:crosses val="max"/>
        <c:crossBetween val="between"/>
      </c:valAx>
      <c:catAx>
        <c:axId val="1020290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288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'Figuren 10, 11, 12 &amp; 13'!$Q$29</c:f>
              <c:strCache>
                <c:ptCount val="1"/>
                <c:pt idx="0">
                  <c:v>Direct Opeisbare Deposito's*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13'!$R$28:$V$28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13'!$R$29:$V$29</c:f>
              <c:numCache>
                <c:formatCode>_(* #,##0.0_);_(* \(#,##0.0\);_(* "-"??_);_(@_)</c:formatCode>
                <c:ptCount val="5"/>
                <c:pt idx="0">
                  <c:v>12185.107930400804</c:v>
                </c:pt>
                <c:pt idx="1">
                  <c:v>19213.561782574834</c:v>
                </c:pt>
                <c:pt idx="2">
                  <c:v>30311.919240153362</c:v>
                </c:pt>
                <c:pt idx="3">
                  <c:v>37340.383684072935</c:v>
                </c:pt>
                <c:pt idx="4">
                  <c:v>42358.803941632126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F8-4D90-B8EA-C3B184D48E97}"/>
            </c:ext>
          </c:extLst>
        </c:ser>
        <c:ser>
          <c:idx val="1"/>
          <c:order val="1"/>
          <c:tx>
            <c:strRef>
              <c:f>'Figuren 10, 11, 12 &amp; 13'!$Q$30</c:f>
              <c:strCache>
                <c:ptCount val="1"/>
                <c:pt idx="0">
                  <c:v>Overige Deposito's**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13'!$R$28:$V$28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13'!$R$30:$V$30</c:f>
              <c:numCache>
                <c:formatCode>_(* #,##0.0_);_(* \(#,##0.0\);_(* "-"??_);_(@_)</c:formatCode>
                <c:ptCount val="5"/>
                <c:pt idx="0">
                  <c:v>9395.1076156697382</c:v>
                </c:pt>
                <c:pt idx="1">
                  <c:v>14036.533043447049</c:v>
                </c:pt>
                <c:pt idx="2">
                  <c:v>21703.578016634965</c:v>
                </c:pt>
                <c:pt idx="3">
                  <c:v>24528.280328023538</c:v>
                </c:pt>
                <c:pt idx="4">
                  <c:v>22616.190330127545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F8-4D90-B8EA-C3B184D4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51363919"/>
        <c:axId val="65136103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10, 11, 12 &amp; 13'!$Q$31</c15:sqref>
                        </c15:formulaRef>
                      </c:ext>
                    </c:extLst>
                    <c:strCache>
                      <c:ptCount val="1"/>
                      <c:pt idx="0">
                        <c:v>Totale Deposito's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10, 11, 12 &amp; 13'!$R$28:$V$28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10, 11, 12 &amp; 13'!$R$31:$V$31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21580.21554607054</c:v>
                      </c:pt>
                      <c:pt idx="1">
                        <c:v>33250.094826021887</c:v>
                      </c:pt>
                      <c:pt idx="2">
                        <c:v>52015.497256788323</c:v>
                      </c:pt>
                      <c:pt idx="3">
                        <c:v>61868.664012096473</c:v>
                      </c:pt>
                      <c:pt idx="4">
                        <c:v>64974.994271759671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2F8-4D90-B8EA-C3B184D48E9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'Figuren 10, 11, 12 &amp; 13'!$Q$32</c:f>
              <c:strCache>
                <c:ptCount val="1"/>
                <c:pt idx="0">
                  <c:v>Depositogroei 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10, 11, 12 &amp; 13'!$R$28:$V$28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13'!$R$32:$V$32</c:f>
              <c:numCache>
                <c:formatCode>_(* #,##0.0_);_(* \(#,##0.0\);_(* "-"??_);_(@_)</c:formatCode>
                <c:ptCount val="5"/>
                <c:pt idx="0">
                  <c:v>51.1</c:v>
                </c:pt>
                <c:pt idx="1">
                  <c:v>58.9</c:v>
                </c:pt>
                <c:pt idx="2">
                  <c:v>20.399999999999999</c:v>
                </c:pt>
                <c:pt idx="3">
                  <c:v>2.2999999999999998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F8-4D90-B8EA-C3B184D48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92975"/>
        <c:axId val="1020298255"/>
      </c:lineChart>
      <c:catAx>
        <c:axId val="65136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1039"/>
        <c:crosses val="autoZero"/>
        <c:auto val="1"/>
        <c:lblAlgn val="ctr"/>
        <c:lblOffset val="100"/>
        <c:noMultiLvlLbl val="0"/>
      </c:catAx>
      <c:valAx>
        <c:axId val="651361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</a:t>
                </a:r>
                <a:r>
                  <a:rPr lang="en-US" baseline="0"/>
                  <a:t> </a:t>
                </a:r>
                <a:r>
                  <a:rPr lang="en-US"/>
                  <a:t>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3919"/>
        <c:crosses val="autoZero"/>
        <c:crossBetween val="between"/>
      </c:valAx>
      <c:valAx>
        <c:axId val="102029825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0292975"/>
        <c:crosses val="max"/>
        <c:crossBetween val="between"/>
      </c:valAx>
      <c:catAx>
        <c:axId val="1020292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298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424318419392525E-2"/>
          <c:y val="0.89211202193266403"/>
          <c:w val="0.89515136316121491"/>
          <c:h val="8.47273766211661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332458442694"/>
          <c:y val="5.0925925925925923E-2"/>
          <c:w val="0.83954111986001745"/>
          <c:h val="0.63840788753188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10, 11, 12 &amp; 13'!$Y$29</c:f>
              <c:strCache>
                <c:ptCount val="1"/>
                <c:pt idx="0">
                  <c:v>Financiële instellingen andere dan 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13'!$Z$28:$AD$28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13'!$Z$29:$AD$29</c:f>
              <c:numCache>
                <c:formatCode>_(* #,##0.0_);_(* \(#,##0.0\);_(* "-"??_);_(@_)</c:formatCode>
                <c:ptCount val="5"/>
                <c:pt idx="0">
                  <c:v>1515.65255990837</c:v>
                </c:pt>
                <c:pt idx="1">
                  <c:v>2408.3674363610698</c:v>
                </c:pt>
                <c:pt idx="2">
                  <c:v>2900.6676712666704</c:v>
                </c:pt>
                <c:pt idx="3">
                  <c:v>2967.725463447498</c:v>
                </c:pt>
                <c:pt idx="4">
                  <c:v>3070.7356673343202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2-4B32-91D1-2E3D7E96D2A3}"/>
            </c:ext>
          </c:extLst>
        </c:ser>
        <c:ser>
          <c:idx val="1"/>
          <c:order val="1"/>
          <c:tx>
            <c:strRef>
              <c:f>'Figuren 10, 11, 12 &amp; 13'!$Y$30</c:f>
              <c:strCache>
                <c:ptCount val="1"/>
                <c:pt idx="0">
                  <c:v>Overheid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13'!$Z$28:$AD$28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13'!$Z$30:$AD$30</c:f>
              <c:numCache>
                <c:formatCode>_(* #,##0.0_);_(* \(#,##0.0\);_(* "-"??_);_(@_)</c:formatCode>
                <c:ptCount val="5"/>
                <c:pt idx="0">
                  <c:v>105.52494589022</c:v>
                </c:pt>
                <c:pt idx="1">
                  <c:v>208.25446008902003</c:v>
                </c:pt>
                <c:pt idx="2">
                  <c:v>274.44894257851001</c:v>
                </c:pt>
                <c:pt idx="3">
                  <c:v>435.28319127374999</c:v>
                </c:pt>
                <c:pt idx="4">
                  <c:v>586.73371735173998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52-4B32-91D1-2E3D7E96D2A3}"/>
            </c:ext>
          </c:extLst>
        </c:ser>
        <c:ser>
          <c:idx val="2"/>
          <c:order val="2"/>
          <c:tx>
            <c:strRef>
              <c:f>'Figuren 10, 11, 12 &amp; 13'!$Y$31</c:f>
              <c:strCache>
                <c:ptCount val="1"/>
                <c:pt idx="0">
                  <c:v>Niet-financiële overheidsinstellingen/
overheidsbedrijven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13'!$Z$28:$AD$28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13'!$Z$31:$AD$31</c:f>
              <c:numCache>
                <c:formatCode>_(* #,##0.0_);_(* \(#,##0.0\);_(* "-"??_);_(@_)</c:formatCode>
                <c:ptCount val="5"/>
                <c:pt idx="0">
                  <c:v>404.95443174137012</c:v>
                </c:pt>
                <c:pt idx="1">
                  <c:v>644.04612645308987</c:v>
                </c:pt>
                <c:pt idx="2">
                  <c:v>1502.36350549281</c:v>
                </c:pt>
                <c:pt idx="3">
                  <c:v>2181.8802497516303</c:v>
                </c:pt>
                <c:pt idx="4">
                  <c:v>2827.9330742128404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2-4B32-91D1-2E3D7E96D2A3}"/>
            </c:ext>
          </c:extLst>
        </c:ser>
        <c:ser>
          <c:idx val="3"/>
          <c:order val="3"/>
          <c:tx>
            <c:strRef>
              <c:f>'Figuren 10, 11, 12 &amp; 13'!$Y$32</c:f>
              <c:strCache>
                <c:ptCount val="1"/>
                <c:pt idx="0">
                  <c:v>Overige niet-financiële ondernemingen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13'!$Z$28:$AD$28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13'!$Z$32:$AD$32</c:f>
              <c:numCache>
                <c:formatCode>_(* #,##0.0_);_(* \(#,##0.0\);_(* "-"??_);_(@_)</c:formatCode>
                <c:ptCount val="5"/>
                <c:pt idx="0">
                  <c:v>7826.8245712395537</c:v>
                </c:pt>
                <c:pt idx="1">
                  <c:v>12760.523767823954</c:v>
                </c:pt>
                <c:pt idx="2">
                  <c:v>21816.816772041275</c:v>
                </c:pt>
                <c:pt idx="3">
                  <c:v>25179.641184742406</c:v>
                </c:pt>
                <c:pt idx="4">
                  <c:v>26076.280576939898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2-4B32-91D1-2E3D7E96D2A3}"/>
            </c:ext>
          </c:extLst>
        </c:ser>
        <c:ser>
          <c:idx val="4"/>
          <c:order val="4"/>
          <c:tx>
            <c:strRef>
              <c:f>'Figuren 10, 11, 12 &amp; 13'!$Y$33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'Figuren 10, 11, 12 &amp; 13'!$Z$28:$AD$28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13'!$Z$33:$AD$33</c:f>
              <c:numCache>
                <c:formatCode>_(* #,##0.0_);_(* \(#,##0.0\);_(* "-"??_);_(@_)</c:formatCode>
                <c:ptCount val="5"/>
                <c:pt idx="0">
                  <c:v>11727.259037291029</c:v>
                </c:pt>
                <c:pt idx="1">
                  <c:v>17228.903035294748</c:v>
                </c:pt>
                <c:pt idx="2">
                  <c:v>25521.200365409062</c:v>
                </c:pt>
                <c:pt idx="3">
                  <c:v>31104.133922881185</c:v>
                </c:pt>
                <c:pt idx="4">
                  <c:v>32413.311235920879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52-4B32-91D1-2E3D7E96D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6280767"/>
        <c:axId val="626269247"/>
      </c:barChart>
      <c:catAx>
        <c:axId val="62628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69247"/>
        <c:crosses val="autoZero"/>
        <c:auto val="1"/>
        <c:lblAlgn val="ctr"/>
        <c:lblOffset val="100"/>
        <c:noMultiLvlLbl val="0"/>
      </c:catAx>
      <c:valAx>
        <c:axId val="626269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 miljoen</a:t>
                </a:r>
              </a:p>
            </c:rich>
          </c:tx>
          <c:layout>
            <c:manualLayout>
              <c:xMode val="edge"/>
              <c:yMode val="edge"/>
              <c:x val="2.6026583768013301E-2"/>
              <c:y val="0.24226689055916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8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468849688599363E-3"/>
          <c:y val="0.82434353258023496"/>
          <c:w val="0.99003521162007291"/>
          <c:h val="0.175656467419765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II.1'!$A$32</c:f>
              <c:strCache>
                <c:ptCount val="1"/>
                <c:pt idx="0">
                  <c:v>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numRef>
              <c:f>'Figuur II.1'!$B$31:$F$31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II.1'!$B$32:$F$32</c:f>
              <c:numCache>
                <c:formatCode>_(* #,##0.0_);_(* \(#,##0.0\);_(* "-"??_);_(@_)</c:formatCode>
                <c:ptCount val="5"/>
                <c:pt idx="0">
                  <c:v>72.884693623999141</c:v>
                </c:pt>
                <c:pt idx="1">
                  <c:v>74.667958597231205</c:v>
                </c:pt>
                <c:pt idx="2">
                  <c:v>75.485684687023465</c:v>
                </c:pt>
                <c:pt idx="3">
                  <c:v>74.606576848698992</c:v>
                </c:pt>
                <c:pt idx="4">
                  <c:v>73.573362537073066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7-418E-B732-2760E828A3BD}"/>
            </c:ext>
          </c:extLst>
        </c:ser>
        <c:ser>
          <c:idx val="1"/>
          <c:order val="1"/>
          <c:tx>
            <c:strRef>
              <c:f>'Figuur II.1'!$A$33</c:f>
              <c:strCache>
                <c:ptCount val="1"/>
                <c:pt idx="0">
                  <c:v>Verzekeringsmaatschappijen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'Figuur II.1'!$B$31:$F$31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II.1'!$B$33:$F$33</c:f>
              <c:numCache>
                <c:formatCode>_(* #,##0.0_);_(* \(#,##0.0\);_(* "-"??_);_(@_)</c:formatCode>
                <c:ptCount val="5"/>
                <c:pt idx="0">
                  <c:v>11.189666058536005</c:v>
                </c:pt>
                <c:pt idx="1">
                  <c:v>12.766421490205193</c:v>
                </c:pt>
                <c:pt idx="2">
                  <c:v>12.453779587308976</c:v>
                </c:pt>
                <c:pt idx="3">
                  <c:v>13.612442727016225</c:v>
                </c:pt>
                <c:pt idx="4">
                  <c:v>15.017152916264271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7-418E-B732-2760E828A3BD}"/>
            </c:ext>
          </c:extLst>
        </c:ser>
        <c:ser>
          <c:idx val="2"/>
          <c:order val="2"/>
          <c:tx>
            <c:strRef>
              <c:f>'Figuur II.1'!$A$34</c:f>
              <c:strCache>
                <c:ptCount val="1"/>
                <c:pt idx="0">
                  <c:v>Pensioenfondsen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cat>
            <c:numRef>
              <c:f>'Figuur II.1'!$B$31:$F$31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II.1'!$B$34:$F$34</c:f>
              <c:numCache>
                <c:formatCode>_(* #,##0.0_);_(* \(#,##0.0\);_(* "-"??_);_(@_)</c:formatCode>
                <c:ptCount val="5"/>
                <c:pt idx="0">
                  <c:v>14.750735371331078</c:v>
                </c:pt>
                <c:pt idx="1">
                  <c:v>11.70484804877959</c:v>
                </c:pt>
                <c:pt idx="2">
                  <c:v>11.225021702932503</c:v>
                </c:pt>
                <c:pt idx="3">
                  <c:v>11.065841303678868</c:v>
                </c:pt>
                <c:pt idx="4">
                  <c:v>10.605246480767002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7-418E-B732-2760E828A3BD}"/>
            </c:ext>
          </c:extLst>
        </c:ser>
        <c:ser>
          <c:idx val="3"/>
          <c:order val="3"/>
          <c:tx>
            <c:strRef>
              <c:f>'Figuur II.1'!$A$35</c:f>
              <c:strCache>
                <c:ptCount val="1"/>
                <c:pt idx="0">
                  <c:v>Spaarinstellingen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'Figuur II.1'!$B$31:$F$31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II.1'!$B$35:$F$35</c:f>
              <c:numCache>
                <c:formatCode>_(* #,##0.0_);_(* \(#,##0.0\);_(* "-"??_);_(@_)</c:formatCode>
                <c:ptCount val="5"/>
                <c:pt idx="0">
                  <c:v>0.13692404139878284</c:v>
                </c:pt>
                <c:pt idx="1">
                  <c:v>0.10294770704140097</c:v>
                </c:pt>
                <c:pt idx="2">
                  <c:v>8.0877360280033242E-2</c:v>
                </c:pt>
                <c:pt idx="3">
                  <c:v>7.4428933366014652E-2</c:v>
                </c:pt>
                <c:pt idx="4">
                  <c:v>7.4675754879586345E-2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7-418E-B732-2760E828A3BD}"/>
            </c:ext>
          </c:extLst>
        </c:ser>
        <c:ser>
          <c:idx val="4"/>
          <c:order val="4"/>
          <c:tx>
            <c:strRef>
              <c:f>'Figuur II.1'!$A$36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'Figuur II.1'!$B$31:$F$31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II.1'!$B$36:$F$36</c:f>
              <c:numCache>
                <c:formatCode>_(* #,##0.0_);_(* \(#,##0.0\);_(* "-"??_);_(@_)</c:formatCode>
                <c:ptCount val="5"/>
                <c:pt idx="0">
                  <c:v>1.0379809047350066</c:v>
                </c:pt>
                <c:pt idx="1">
                  <c:v>0.75782415674261883</c:v>
                </c:pt>
                <c:pt idx="2">
                  <c:v>0.75463666245500594</c:v>
                </c:pt>
                <c:pt idx="3">
                  <c:v>0.64071018723989925</c:v>
                </c:pt>
                <c:pt idx="4">
                  <c:v>0.72956231101604696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7-418E-B732-2760E828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878016"/>
        <c:axId val="936894336"/>
      </c:barChart>
      <c:catAx>
        <c:axId val="936878016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6894336"/>
        <c:crosses val="autoZero"/>
        <c:auto val="0"/>
        <c:lblAlgn val="ctr"/>
        <c:lblOffset val="100"/>
        <c:noMultiLvlLbl val="0"/>
      </c:catAx>
      <c:valAx>
        <c:axId val="93689433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0.15785499840128375"/>
              <c:y val="0.32919913380897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6878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332458442694"/>
          <c:y val="5.0925925925925923E-2"/>
          <c:w val="0.85751177067910089"/>
          <c:h val="0.654560414023540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10, 11, 12 &amp; 13'!$I$29</c:f>
              <c:strCache>
                <c:ptCount val="1"/>
                <c:pt idx="0">
                  <c:v>Financiële instellingen andere dan 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13'!$J$28:$N$28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13'!$J$29:$N$29</c:f>
              <c:numCache>
                <c:formatCode>_(* #,##0.0_);_(* \(#,##0.0\);_(* "-"??_);_(@_)</c:formatCode>
                <c:ptCount val="5"/>
                <c:pt idx="0">
                  <c:v>1370.0800646</c:v>
                </c:pt>
                <c:pt idx="1">
                  <c:v>1454.2898696699999</c:v>
                </c:pt>
                <c:pt idx="2">
                  <c:v>1159.5831701500001</c:v>
                </c:pt>
                <c:pt idx="3">
                  <c:v>2191.2181938409999</c:v>
                </c:pt>
                <c:pt idx="4">
                  <c:v>2109.15800997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A6A-82E5-8A7938CA08A7}"/>
            </c:ext>
          </c:extLst>
        </c:ser>
        <c:ser>
          <c:idx val="1"/>
          <c:order val="1"/>
          <c:tx>
            <c:strRef>
              <c:f>'Figuren 10, 11, 12 &amp; 13'!$I$30</c:f>
              <c:strCache>
                <c:ptCount val="1"/>
                <c:pt idx="0">
                  <c:v>Overheid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'Figuren 10, 11, 12 &amp; 13'!$J$28:$N$28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13'!$J$30:$N$30</c:f>
              <c:numCache>
                <c:formatCode>_(* #,##0.0_);_(* \(#,##0.0\);_(* "-"??_);_(@_)</c:formatCode>
                <c:ptCount val="5"/>
                <c:pt idx="0">
                  <c:v>435.02953378999996</c:v>
                </c:pt>
                <c:pt idx="1">
                  <c:v>642.51285773999984</c:v>
                </c:pt>
                <c:pt idx="2">
                  <c:v>1062.3311124499999</c:v>
                </c:pt>
                <c:pt idx="3">
                  <c:v>2174.8179037999998</c:v>
                </c:pt>
                <c:pt idx="4">
                  <c:v>2443.5321848299996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A6A-82E5-8A7938CA08A7}"/>
            </c:ext>
          </c:extLst>
        </c:ser>
        <c:ser>
          <c:idx val="2"/>
          <c:order val="2"/>
          <c:tx>
            <c:strRef>
              <c:f>'Figuren 10, 11, 12 &amp; 13'!$I$31</c:f>
              <c:strCache>
                <c:ptCount val="1"/>
                <c:pt idx="0">
                  <c:v>Niet-financiële overheidsinstellingen/
overheidsbedrijven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13'!$J$28:$N$28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13'!$J$31:$N$31</c:f>
              <c:numCache>
                <c:formatCode>_(* #,##0.0_);_(* \(#,##0.0\);_(* "-"??_);_(@_)</c:formatCode>
                <c:ptCount val="5"/>
                <c:pt idx="0">
                  <c:v>529.79346648000001</c:v>
                </c:pt>
                <c:pt idx="1">
                  <c:v>426.86286574000002</c:v>
                </c:pt>
                <c:pt idx="2">
                  <c:v>850.44708670999989</c:v>
                </c:pt>
                <c:pt idx="3">
                  <c:v>719.38698436999994</c:v>
                </c:pt>
                <c:pt idx="4">
                  <c:v>802.29340679000006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D8-4A6A-82E5-8A7938CA08A7}"/>
            </c:ext>
          </c:extLst>
        </c:ser>
        <c:ser>
          <c:idx val="3"/>
          <c:order val="3"/>
          <c:tx>
            <c:strRef>
              <c:f>'Figuren 10, 11, 12 &amp; 13'!$I$32</c:f>
              <c:strCache>
                <c:ptCount val="1"/>
                <c:pt idx="0">
                  <c:v>Overige niet-financiële ondernemingen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13'!$J$28:$N$28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13'!$J$32:$N$32</c:f>
              <c:numCache>
                <c:formatCode>_(* #,##0.0_);_(* \(#,##0.0\);_(* "-"??_);_(@_)</c:formatCode>
                <c:ptCount val="5"/>
                <c:pt idx="0">
                  <c:v>2498.4206964</c:v>
                </c:pt>
                <c:pt idx="1">
                  <c:v>3328.3896977700001</c:v>
                </c:pt>
                <c:pt idx="2">
                  <c:v>5182.8829269300013</c:v>
                </c:pt>
                <c:pt idx="3">
                  <c:v>5548.8388045399997</c:v>
                </c:pt>
                <c:pt idx="4">
                  <c:v>6684.3928615509685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D8-4A6A-82E5-8A7938CA08A7}"/>
            </c:ext>
          </c:extLst>
        </c:ser>
        <c:ser>
          <c:idx val="4"/>
          <c:order val="4"/>
          <c:tx>
            <c:strRef>
              <c:f>'Figuren 10, 11, 12 &amp; 13'!$I$33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13'!$J$28:$N$28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13'!$J$33:$N$33</c:f>
              <c:numCache>
                <c:formatCode>_(* #,##0.0_);_(* \(#,##0.0\);_(* "-"??_);_(@_)</c:formatCode>
                <c:ptCount val="5"/>
                <c:pt idx="0">
                  <c:v>4718.5651818677761</c:v>
                </c:pt>
                <c:pt idx="1">
                  <c:v>5932.5842001344472</c:v>
                </c:pt>
                <c:pt idx="2">
                  <c:v>7040.8564449399973</c:v>
                </c:pt>
                <c:pt idx="3">
                  <c:v>8908.0935571499995</c:v>
                </c:pt>
                <c:pt idx="4">
                  <c:v>10798.343442500007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D8-4A6A-82E5-8A7938CA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272127"/>
        <c:axId val="626277887"/>
      </c:barChart>
      <c:catAx>
        <c:axId val="62627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77887"/>
        <c:crosses val="autoZero"/>
        <c:auto val="1"/>
        <c:lblAlgn val="ctr"/>
        <c:lblOffset val="100"/>
        <c:noMultiLvlLbl val="0"/>
      </c:catAx>
      <c:valAx>
        <c:axId val="6262778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7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661929759402457E-2"/>
          <c:y val="0.78960230627190398"/>
          <c:w val="0.97337089874995719"/>
          <c:h val="0.20914626486954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'Figuren 10, 11, 12 &amp; 13 '!$A$26</c:f>
              <c:strCache>
                <c:ptCount val="1"/>
                <c:pt idx="0">
                  <c:v>Direct opeisbare deposito's*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'!$B$25:$G$25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'!$B$26:$G$26</c:f>
              <c:numCache>
                <c:formatCode>_(* #,##0.0_);_(* \(#,##0.0\);_(* "-"??_);_(@_)</c:formatCode>
                <c:ptCount val="5"/>
                <c:pt idx="0">
                  <c:v>6413.7685850503713</c:v>
                </c:pt>
                <c:pt idx="1">
                  <c:v>7858.0882521136573</c:v>
                </c:pt>
                <c:pt idx="2">
                  <c:v>10957.582337538528</c:v>
                </c:pt>
                <c:pt idx="3">
                  <c:v>14799.259706406414</c:v>
                </c:pt>
                <c:pt idx="4">
                  <c:v>16775.896993179944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6-4ED8-9F86-53AB71F23754}"/>
            </c:ext>
          </c:extLst>
        </c:ser>
        <c:ser>
          <c:idx val="1"/>
          <c:order val="1"/>
          <c:tx>
            <c:strRef>
              <c:f>'Figuren 10, 11, 12 &amp; 13 '!$A$27</c:f>
              <c:strCache>
                <c:ptCount val="1"/>
                <c:pt idx="0">
                  <c:v>Overige deposito's**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'!$B$25:$G$25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'!$B$27:$G$27</c:f>
              <c:numCache>
                <c:formatCode>_(* #,##0.0_);_(* \(#,##0.0\);_(* "-"??_);_(@_)</c:formatCode>
                <c:ptCount val="5"/>
                <c:pt idx="0">
                  <c:v>3138.1203580874057</c:v>
                </c:pt>
                <c:pt idx="1">
                  <c:v>3926.5512389407904</c:v>
                </c:pt>
                <c:pt idx="2">
                  <c:v>4338.5184036414712</c:v>
                </c:pt>
                <c:pt idx="3">
                  <c:v>4743.0957372945841</c:v>
                </c:pt>
                <c:pt idx="4">
                  <c:v>6061.8229124610343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6-4ED8-9F86-53AB71F2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346639"/>
        <c:axId val="65136055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10, 11, 12 &amp; 13 '!$A$28</c15:sqref>
                        </c15:formulaRef>
                      </c:ext>
                    </c:extLst>
                    <c:strCache>
                      <c:ptCount val="1"/>
                      <c:pt idx="0">
                        <c:v>Totale deposito's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10, 11, 12 &amp; 13 '!$B$25:$G$25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10, 11, 12 &amp; 13 '!$B$28:$G$28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9551.8889431377775</c:v>
                      </c:pt>
                      <c:pt idx="1">
                        <c:v>11784.639491054448</c:v>
                      </c:pt>
                      <c:pt idx="2">
                        <c:v>15296.100741179998</c:v>
                      </c:pt>
                      <c:pt idx="3">
                        <c:v>19542.355443700999</c:v>
                      </c:pt>
                      <c:pt idx="4">
                        <c:v>22837.719905640977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EF6-4ED8-9F86-53AB71F2375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'Figuren 10, 11, 12 &amp; 13 '!$A$29</c:f>
              <c:strCache>
                <c:ptCount val="1"/>
                <c:pt idx="0">
                  <c:v>Depositogroei 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10, 11, 12 &amp; 13 '!$B$25:$G$25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'!$B$29:$G$29</c:f>
              <c:numCache>
                <c:formatCode>_(* #,##0.0_);_(* \(#,##0.0\);_(* "-"??_);_(@_)</c:formatCode>
                <c:ptCount val="5"/>
                <c:pt idx="0">
                  <c:v>23.748289672897982</c:v>
                </c:pt>
                <c:pt idx="1">
                  <c:v>23.4</c:v>
                </c:pt>
                <c:pt idx="2">
                  <c:v>29.8</c:v>
                </c:pt>
                <c:pt idx="3">
                  <c:v>27.8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6-4ED8-9F86-53AB71F2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90575"/>
        <c:axId val="1020288655"/>
      </c:lineChart>
      <c:catAx>
        <c:axId val="65134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0559"/>
        <c:crosses val="autoZero"/>
        <c:auto val="1"/>
        <c:lblAlgn val="ctr"/>
        <c:lblOffset val="100"/>
        <c:noMultiLvlLbl val="0"/>
      </c:catAx>
      <c:valAx>
        <c:axId val="6513605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x</a:t>
                </a:r>
                <a:r>
                  <a:rPr lang="en-US" sz="900" baseline="0"/>
                  <a:t> SRD miljoen</a:t>
                </a:r>
                <a:endParaRPr lang="en-US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46639"/>
        <c:crosses val="autoZero"/>
        <c:crossBetween val="between"/>
      </c:valAx>
      <c:valAx>
        <c:axId val="102028865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0290575"/>
        <c:crosses val="max"/>
        <c:crossBetween val="between"/>
      </c:valAx>
      <c:catAx>
        <c:axId val="1020290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288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'Figuren 10, 11, 12 &amp; 13 '!$Q$26</c:f>
              <c:strCache>
                <c:ptCount val="1"/>
                <c:pt idx="0">
                  <c:v>Direct opeisbare deposito's*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'!$R$25:$W$25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'!$R$26:$W$26</c:f>
              <c:numCache>
                <c:formatCode>_(* #,##0.0_);_(* \(#,##0.0\);_(* "-"??_);_(@_)</c:formatCode>
                <c:ptCount val="5"/>
                <c:pt idx="0">
                  <c:v>15396.762035536141</c:v>
                </c:pt>
                <c:pt idx="1">
                  <c:v>25240.713283864417</c:v>
                </c:pt>
                <c:pt idx="2">
                  <c:v>40545.942433232121</c:v>
                </c:pt>
                <c:pt idx="3">
                  <c:v>48733.029464252402</c:v>
                </c:pt>
                <c:pt idx="4">
                  <c:v>51254.563856025205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A-4934-9431-23B4ACDCAF8D}"/>
            </c:ext>
          </c:extLst>
        </c:ser>
        <c:ser>
          <c:idx val="1"/>
          <c:order val="1"/>
          <c:tx>
            <c:strRef>
              <c:f>'Figuren 10, 11, 12 &amp; 13 '!$Q$27</c:f>
              <c:strCache>
                <c:ptCount val="1"/>
                <c:pt idx="0">
                  <c:v>Overige deposito's**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'!$R$25:$W$25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'!$R$27:$W$27</c:f>
              <c:numCache>
                <c:formatCode>_(* #,##0.0_);_(* \(#,##0.0\);_(* "-"??_);_(@_)</c:formatCode>
                <c:ptCount val="5"/>
                <c:pt idx="0">
                  <c:v>4750.0948631081401</c:v>
                </c:pt>
                <c:pt idx="1">
                  <c:v>6246.7168067747298</c:v>
                </c:pt>
                <c:pt idx="2">
                  <c:v>9001.8231749747501</c:v>
                </c:pt>
                <c:pt idx="3">
                  <c:v>10337.684765373539</c:v>
                </c:pt>
                <c:pt idx="4">
                  <c:v>10989.002268500381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A-4934-9431-23B4ACDC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51363919"/>
        <c:axId val="651361039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'Figuren 10, 11, 12 &amp; 13 '!$Q$28</c15:sqref>
                        </c15:formulaRef>
                      </c:ext>
                    </c:extLst>
                    <c:strCache>
                      <c:ptCount val="1"/>
                      <c:pt idx="0">
                        <c:v>Totale deposito's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'Figuren 10, 11, 12 &amp; 13 '!$R$25:$W$25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'Figuren 10, 11, 12 &amp; 13 '!$R$28:$W$28</c15:sqref>
                        </c15:formulaRef>
                      </c:ext>
                    </c:extLst>
                    <c:numCache>
                      <c:formatCode>_(* #,##0.0_);_(* \(#,##0.0\);_(* "-"??_);_(@_)</c:formatCode>
                      <c:ptCount val="5"/>
                      <c:pt idx="0">
                        <c:v>20146.856898644281</c:v>
                      </c:pt>
                      <c:pt idx="1">
                        <c:v>31487.430090639147</c:v>
                      </c:pt>
                      <c:pt idx="2">
                        <c:v>49547.765608206872</c:v>
                      </c:pt>
                      <c:pt idx="3">
                        <c:v>59070.714229625941</c:v>
                      </c:pt>
                      <c:pt idx="4">
                        <c:v>62243.566124525583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6DA-4934-9431-23B4ACDCAF8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'Figuren 10, 11, 12 &amp; 13 '!$Q$29</c:f>
              <c:strCache>
                <c:ptCount val="1"/>
                <c:pt idx="0">
                  <c:v>Depositogroei 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'Figuren 10, 11, 12 &amp; 13 '!$R$25:$W$25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'!$R$29:$W$29</c:f>
              <c:numCache>
                <c:formatCode>_(* #,##0.0_);_(* \(#,##0.0\);_(* "-"??_);_(@_)</c:formatCode>
                <c:ptCount val="5"/>
                <c:pt idx="0">
                  <c:v>87.515508016612472</c:v>
                </c:pt>
                <c:pt idx="1">
                  <c:v>56.28954059210097</c:v>
                </c:pt>
                <c:pt idx="2">
                  <c:v>57.357286592076804</c:v>
                </c:pt>
                <c:pt idx="3">
                  <c:v>19.219733734757416</c:v>
                </c:pt>
                <c:pt idx="4">
                  <c:v>5.3712773516937622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DA-4934-9431-23B4ACDCA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92975"/>
        <c:axId val="1020298255"/>
      </c:lineChart>
      <c:catAx>
        <c:axId val="65136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1039"/>
        <c:crosses val="autoZero"/>
        <c:auto val="1"/>
        <c:lblAlgn val="ctr"/>
        <c:lblOffset val="100"/>
        <c:noMultiLvlLbl val="0"/>
      </c:catAx>
      <c:valAx>
        <c:axId val="651361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1363919"/>
        <c:crosses val="autoZero"/>
        <c:crossBetween val="between"/>
      </c:valAx>
      <c:valAx>
        <c:axId val="1020298255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20292975"/>
        <c:crosses val="max"/>
        <c:crossBetween val="between"/>
      </c:valAx>
      <c:catAx>
        <c:axId val="1020292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0298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332458442694"/>
          <c:y val="5.0925925925925923E-2"/>
          <c:w val="0.83954111986001745"/>
          <c:h val="0.59058084313894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10, 11, 12 &amp; 13 '!$Z$26</c:f>
              <c:strCache>
                <c:ptCount val="1"/>
                <c:pt idx="0">
                  <c:v>Financiële instellingen andere dan 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'!$AA$25:$AF$25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'!$AA$26:$AF$26</c:f>
              <c:numCache>
                <c:formatCode>_(* #,##0.0_);_(* \(#,##0.0\);_(* "-"??_);_(@_)</c:formatCode>
                <c:ptCount val="5"/>
                <c:pt idx="0">
                  <c:v>1515.65255990837</c:v>
                </c:pt>
                <c:pt idx="1">
                  <c:v>2408.3674363610698</c:v>
                </c:pt>
                <c:pt idx="2">
                  <c:v>2900.6676712666704</c:v>
                </c:pt>
                <c:pt idx="3">
                  <c:v>2967.725463447498</c:v>
                </c:pt>
                <c:pt idx="4">
                  <c:v>3070.7356673343202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1-49AB-9C09-F65D2518A119}"/>
            </c:ext>
          </c:extLst>
        </c:ser>
        <c:ser>
          <c:idx val="1"/>
          <c:order val="1"/>
          <c:tx>
            <c:strRef>
              <c:f>'Figuren 10, 11, 12 &amp; 13 '!$Z$27</c:f>
              <c:strCache>
                <c:ptCount val="1"/>
                <c:pt idx="0">
                  <c:v>Overheid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'!$AA$25:$AF$25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'!$AA$27:$AF$27</c:f>
              <c:numCache>
                <c:formatCode>_(* #,##0.0_);_(* \(#,##0.0\);_(* "-"??_);_(@_)</c:formatCode>
                <c:ptCount val="5"/>
                <c:pt idx="0">
                  <c:v>105.52494589022</c:v>
                </c:pt>
                <c:pt idx="1">
                  <c:v>208.25446008902003</c:v>
                </c:pt>
                <c:pt idx="2">
                  <c:v>274.44894257851001</c:v>
                </c:pt>
                <c:pt idx="3">
                  <c:v>435.28319127374999</c:v>
                </c:pt>
                <c:pt idx="4">
                  <c:v>586.73371735173998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1-49AB-9C09-F65D2518A119}"/>
            </c:ext>
          </c:extLst>
        </c:ser>
        <c:ser>
          <c:idx val="2"/>
          <c:order val="2"/>
          <c:tx>
            <c:strRef>
              <c:f>'Figuren 10, 11, 12 &amp; 13 '!$Z$28</c:f>
              <c:strCache>
                <c:ptCount val="1"/>
                <c:pt idx="0">
                  <c:v>Niet-financiële overheidsinstellingen/
overheidsbedrijven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'!$AA$25:$AF$25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'!$AA$28:$AF$28</c:f>
              <c:numCache>
                <c:formatCode>_(* #,##0.0_);_(* \(#,##0.0\);_(* "-"??_);_(@_)</c:formatCode>
                <c:ptCount val="5"/>
                <c:pt idx="0">
                  <c:v>404.95443174137012</c:v>
                </c:pt>
                <c:pt idx="1">
                  <c:v>644.04612645308987</c:v>
                </c:pt>
                <c:pt idx="2">
                  <c:v>1502.36350549281</c:v>
                </c:pt>
                <c:pt idx="3">
                  <c:v>2181.8802497516303</c:v>
                </c:pt>
                <c:pt idx="4">
                  <c:v>2827.9330742128404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21-49AB-9C09-F65D2518A119}"/>
            </c:ext>
          </c:extLst>
        </c:ser>
        <c:ser>
          <c:idx val="3"/>
          <c:order val="3"/>
          <c:tx>
            <c:strRef>
              <c:f>'Figuren 10, 11, 12 &amp; 13 '!$Z$29</c:f>
              <c:strCache>
                <c:ptCount val="1"/>
                <c:pt idx="0">
                  <c:v>Overige niet-financiële ondernemingen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'!$AA$25:$AF$25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'!$AA$29:$AF$29</c:f>
              <c:numCache>
                <c:formatCode>_(* #,##0.0_);_(* \(#,##0.0\);_(* "-"??_);_(@_)</c:formatCode>
                <c:ptCount val="5"/>
                <c:pt idx="0">
                  <c:v>7826.8245712395537</c:v>
                </c:pt>
                <c:pt idx="1">
                  <c:v>12760.523767823954</c:v>
                </c:pt>
                <c:pt idx="2">
                  <c:v>21816.816772041275</c:v>
                </c:pt>
                <c:pt idx="3">
                  <c:v>25179.641184742406</c:v>
                </c:pt>
                <c:pt idx="4">
                  <c:v>26076.280576939898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21-49AB-9C09-F65D2518A119}"/>
            </c:ext>
          </c:extLst>
        </c:ser>
        <c:ser>
          <c:idx val="4"/>
          <c:order val="4"/>
          <c:tx>
            <c:strRef>
              <c:f>'Figuren 10, 11, 12 &amp; 13 '!$Z$30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'Figuren 10, 11, 12 &amp; 13 '!$AA$25:$AF$25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'!$AA$30:$AF$30</c:f>
              <c:numCache>
                <c:formatCode>_(* #,##0.0_);_(* \(#,##0.0\);_(* "-"??_);_(@_)</c:formatCode>
                <c:ptCount val="5"/>
                <c:pt idx="0">
                  <c:v>11727.259037291029</c:v>
                </c:pt>
                <c:pt idx="1">
                  <c:v>17228.903035294748</c:v>
                </c:pt>
                <c:pt idx="2">
                  <c:v>25521.200365409062</c:v>
                </c:pt>
                <c:pt idx="3">
                  <c:v>31104.133922881185</c:v>
                </c:pt>
                <c:pt idx="4">
                  <c:v>32413.311235920879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1-49AB-9C09-F65D2518A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26280767"/>
        <c:axId val="626269247"/>
      </c:barChart>
      <c:catAx>
        <c:axId val="62628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69247"/>
        <c:crosses val="autoZero"/>
        <c:auto val="1"/>
        <c:lblAlgn val="ctr"/>
        <c:lblOffset val="100"/>
        <c:noMultiLvlLbl val="0"/>
      </c:catAx>
      <c:valAx>
        <c:axId val="626269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 x SRD</a:t>
                </a:r>
                <a:r>
                  <a:rPr lang="en-US" baseline="0"/>
                  <a:t> </a:t>
                </a:r>
                <a:r>
                  <a:rPr lang="en-US"/>
                  <a:t>miljoen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8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76400023219731E-2"/>
          <c:y val="0.70880238893867353"/>
          <c:w val="0.94897797566081121"/>
          <c:h val="0.24762144846122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90332458442694"/>
          <c:y val="5.0925925925925923E-2"/>
          <c:w val="0.83954111986001745"/>
          <c:h val="0.617840623495590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10, 11, 12 &amp; 13 '!$I$26</c:f>
              <c:strCache>
                <c:ptCount val="1"/>
                <c:pt idx="0">
                  <c:v>Financiële instellingen andere dan 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'!$J$25:$O$25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'!$J$26:$O$26</c:f>
              <c:numCache>
                <c:formatCode>_(* #,##0.0_);_(* \(#,##0.0\);_(* "-"??_);_(@_)</c:formatCode>
                <c:ptCount val="5"/>
                <c:pt idx="0">
                  <c:v>1370.0800646</c:v>
                </c:pt>
                <c:pt idx="1">
                  <c:v>1454.2898696699999</c:v>
                </c:pt>
                <c:pt idx="2">
                  <c:v>1159.5831701500001</c:v>
                </c:pt>
                <c:pt idx="3">
                  <c:v>2191.2181938409999</c:v>
                </c:pt>
                <c:pt idx="4">
                  <c:v>2109.15800997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C-43E0-940C-09046552CCAA}"/>
            </c:ext>
          </c:extLst>
        </c:ser>
        <c:ser>
          <c:idx val="1"/>
          <c:order val="1"/>
          <c:tx>
            <c:strRef>
              <c:f>'Figuren 10, 11, 12 &amp; 13 '!$I$27</c:f>
              <c:strCache>
                <c:ptCount val="1"/>
                <c:pt idx="0">
                  <c:v>Overheid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'Figuren 10, 11, 12 &amp; 13 '!$J$25:$O$25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'!$J$27:$O$27</c:f>
              <c:numCache>
                <c:formatCode>_(* #,##0.0_);_(* \(#,##0.0\);_(* "-"??_);_(@_)</c:formatCode>
                <c:ptCount val="5"/>
                <c:pt idx="0">
                  <c:v>435.02953378999996</c:v>
                </c:pt>
                <c:pt idx="1">
                  <c:v>642.51285773999984</c:v>
                </c:pt>
                <c:pt idx="2">
                  <c:v>1062.3311124499999</c:v>
                </c:pt>
                <c:pt idx="3">
                  <c:v>2174.8179037999998</c:v>
                </c:pt>
                <c:pt idx="4">
                  <c:v>2443.5321848299996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FC-43E0-940C-09046552CCAA}"/>
            </c:ext>
          </c:extLst>
        </c:ser>
        <c:ser>
          <c:idx val="2"/>
          <c:order val="2"/>
          <c:tx>
            <c:strRef>
              <c:f>'Figuren 10, 11, 12 &amp; 13 '!$I$28</c:f>
              <c:strCache>
                <c:ptCount val="1"/>
                <c:pt idx="0">
                  <c:v>Niet-financiële overheidsinstellingen/
overheidsbedrijven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'!$J$25:$O$25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'!$J$28:$O$28</c:f>
              <c:numCache>
                <c:formatCode>_(* #,##0.0_);_(* \(#,##0.0\);_(* "-"??_);_(@_)</c:formatCode>
                <c:ptCount val="5"/>
                <c:pt idx="0">
                  <c:v>529.79346648000001</c:v>
                </c:pt>
                <c:pt idx="1">
                  <c:v>426.86286574000002</c:v>
                </c:pt>
                <c:pt idx="2">
                  <c:v>850.44708670999989</c:v>
                </c:pt>
                <c:pt idx="3">
                  <c:v>719.38698436999994</c:v>
                </c:pt>
                <c:pt idx="4">
                  <c:v>802.29340679000006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FC-43E0-940C-09046552CCAA}"/>
            </c:ext>
          </c:extLst>
        </c:ser>
        <c:ser>
          <c:idx val="3"/>
          <c:order val="3"/>
          <c:tx>
            <c:strRef>
              <c:f>'Figuren 10, 11, 12 &amp; 13 '!$I$29</c:f>
              <c:strCache>
                <c:ptCount val="1"/>
                <c:pt idx="0">
                  <c:v>Overige niet-financiële ondernemingen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'!$J$25:$O$25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'!$J$29:$O$29</c:f>
              <c:numCache>
                <c:formatCode>_(* #,##0.0_);_(* \(#,##0.0\);_(* "-"??_);_(@_)</c:formatCode>
                <c:ptCount val="5"/>
                <c:pt idx="0">
                  <c:v>2498.4206964</c:v>
                </c:pt>
                <c:pt idx="1">
                  <c:v>3328.3896977700001</c:v>
                </c:pt>
                <c:pt idx="2">
                  <c:v>5182.8829269300013</c:v>
                </c:pt>
                <c:pt idx="3">
                  <c:v>5548.8388045399997</c:v>
                </c:pt>
                <c:pt idx="4">
                  <c:v>6684.3928615509685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FC-43E0-940C-09046552CCAA}"/>
            </c:ext>
          </c:extLst>
        </c:ser>
        <c:ser>
          <c:idx val="4"/>
          <c:order val="4"/>
          <c:tx>
            <c:strRef>
              <c:f>'Figuren 10, 11, 12 &amp; 13 '!$I$30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10, 11, 12 &amp; 13 '!$J$25:$O$25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'Figuren 10, 11, 12 &amp; 13 '!$J$30:$O$30</c:f>
              <c:numCache>
                <c:formatCode>_(* #,##0.0_);_(* \(#,##0.0\);_(* "-"??_);_(@_)</c:formatCode>
                <c:ptCount val="5"/>
                <c:pt idx="0">
                  <c:v>4718.5651818677761</c:v>
                </c:pt>
                <c:pt idx="1">
                  <c:v>5932.5842001344472</c:v>
                </c:pt>
                <c:pt idx="2">
                  <c:v>7040.8564449399973</c:v>
                </c:pt>
                <c:pt idx="3">
                  <c:v>8908.0935571499995</c:v>
                </c:pt>
                <c:pt idx="4">
                  <c:v>10798.343442500007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FC-43E0-940C-09046552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6272127"/>
        <c:axId val="626277887"/>
      </c:barChart>
      <c:catAx>
        <c:axId val="62627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77887"/>
        <c:crosses val="autoZero"/>
        <c:auto val="1"/>
        <c:lblAlgn val="ctr"/>
        <c:lblOffset val="100"/>
        <c:noMultiLvlLbl val="0"/>
      </c:catAx>
      <c:valAx>
        <c:axId val="6262778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7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61673821369743E-2"/>
          <c:y val="0.75016442240831571"/>
          <c:w val="0.97403495764050674"/>
          <c:h val="0.229156016116534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060305331656E-2"/>
          <c:y val="3.7568306010928962E-2"/>
          <c:w val="0.49331143518302817"/>
          <c:h val="0.795150273224043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'Figuur 14'!$A$29</c:f>
              <c:strCache>
                <c:ptCount val="1"/>
                <c:pt idx="0">
                  <c:v>Kas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14'!$B$29:$F$29</c:f>
              <c:numCache>
                <c:formatCode>_(* #,##0.0_);_(* \(#,##0.0\);_(* "-"??_);_(@_)</c:formatCode>
                <c:ptCount val="5"/>
                <c:pt idx="0">
                  <c:v>1117.6268025930026</c:v>
                </c:pt>
                <c:pt idx="1">
                  <c:v>2594.4501607959332</c:v>
                </c:pt>
                <c:pt idx="2">
                  <c:v>2357.2456371064909</c:v>
                </c:pt>
                <c:pt idx="3">
                  <c:v>3505.0819163236183</c:v>
                </c:pt>
                <c:pt idx="4">
                  <c:v>3372.7242079839839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9-4C36-9C46-53F2D90BC7E1}"/>
            </c:ext>
          </c:extLst>
        </c:ser>
        <c:ser>
          <c:idx val="1"/>
          <c:order val="1"/>
          <c:tx>
            <c:strRef>
              <c:f>'Figuur 14'!$A$30</c:f>
              <c:strCache>
                <c:ptCount val="1"/>
                <c:pt idx="0">
                  <c:v>Vorderingen op de CBvS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14'!$B$30:$F$30</c:f>
              <c:numCache>
                <c:formatCode>_(* #,##0.0_);_(* \(#,##0.0\);_(* "-"??_);_(@_)</c:formatCode>
                <c:ptCount val="5"/>
                <c:pt idx="0">
                  <c:v>11284.230989957545</c:v>
                </c:pt>
                <c:pt idx="1">
                  <c:v>18912.143854971651</c:v>
                </c:pt>
                <c:pt idx="2">
                  <c:v>28292.418191999503</c:v>
                </c:pt>
                <c:pt idx="3">
                  <c:v>29326.811119980983</c:v>
                </c:pt>
                <c:pt idx="4">
                  <c:v>31860.094786101377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9-4C36-9C46-53F2D90BC7E1}"/>
            </c:ext>
          </c:extLst>
        </c:ser>
        <c:ser>
          <c:idx val="2"/>
          <c:order val="2"/>
          <c:tx>
            <c:strRef>
              <c:f>'Figuur 14'!$A$31</c:f>
              <c:strCache>
                <c:ptCount val="1"/>
                <c:pt idx="0">
                  <c:v>Vorderingen op Banken (RC-tegoeden)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14'!$B$31:$F$31</c:f>
              <c:numCache>
                <c:formatCode>_(* #,##0.0_);_(* \(#,##0.0\);_(* "-"??_);_(@_)</c:formatCode>
                <c:ptCount val="5"/>
                <c:pt idx="0">
                  <c:v>3863.5310715860332</c:v>
                </c:pt>
                <c:pt idx="1">
                  <c:v>7444.2078977467854</c:v>
                </c:pt>
                <c:pt idx="2">
                  <c:v>7829.6779452442843</c:v>
                </c:pt>
                <c:pt idx="3">
                  <c:v>8827.4091909744002</c:v>
                </c:pt>
                <c:pt idx="4">
                  <c:v>8434.4911077149627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9-4C36-9C46-53F2D90BC7E1}"/>
            </c:ext>
          </c:extLst>
        </c:ser>
        <c:ser>
          <c:idx val="3"/>
          <c:order val="3"/>
          <c:tx>
            <c:strRef>
              <c:f>'Figuur 14'!$A$32</c:f>
              <c:strCache>
                <c:ptCount val="1"/>
                <c:pt idx="0">
                  <c:v>Vorderingen op deelnemende banken respectievelijk financiële instellingen waarin is deelgenomen (RC- tegoeden)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14'!$B$32:$F$32</c:f>
              <c:numCache>
                <c:formatCode>_(* #,##0.0_);_(* \(#,##0.0\);_(*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151.96700000000001</c:v>
                </c:pt>
                <c:pt idx="4">
                  <c:v>136.03700000000001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9-4C36-9C46-53F2D90BC7E1}"/>
            </c:ext>
          </c:extLst>
        </c:ser>
        <c:ser>
          <c:idx val="4"/>
          <c:order val="4"/>
          <c:tx>
            <c:strRef>
              <c:f>'Figuur 14'!$A$33</c:f>
              <c:strCache>
                <c:ptCount val="1"/>
                <c:pt idx="0">
                  <c:v>Schatkistpapier lokaal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14'!$B$33:$F$33</c:f>
              <c:numCache>
                <c:formatCode>_(* #,##0.0_);_(* \(#,##0.0\);_(* "-"??_);_(@_)</c:formatCode>
                <c:ptCount val="5"/>
                <c:pt idx="0">
                  <c:v>1912.9188881599002</c:v>
                </c:pt>
                <c:pt idx="1">
                  <c:v>1627.0523478999996</c:v>
                </c:pt>
                <c:pt idx="2">
                  <c:v>2107.3463490532004</c:v>
                </c:pt>
                <c:pt idx="3">
                  <c:v>1444.5527778753199</c:v>
                </c:pt>
                <c:pt idx="4">
                  <c:v>723.83364885111087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A9-4C36-9C46-53F2D90BC7E1}"/>
            </c:ext>
          </c:extLst>
        </c:ser>
        <c:ser>
          <c:idx val="5"/>
          <c:order val="5"/>
          <c:tx>
            <c:strRef>
              <c:f>'Figuur 14'!$A$34</c:f>
              <c:strCache>
                <c:ptCount val="1"/>
                <c:pt idx="0">
                  <c:v>Schatkistpapier van buitenlandse overheden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14'!$B$28:$F$28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14'!$B$34:$F$34</c:f>
              <c:numCache>
                <c:formatCode>_(* #,##0.0_);_(* \(#,##0.0\);_(* "-"??_);_(@_)</c:formatCode>
                <c:ptCount val="5"/>
                <c:pt idx="0">
                  <c:v>667.91698408999991</c:v>
                </c:pt>
                <c:pt idx="1">
                  <c:v>1089.64906978</c:v>
                </c:pt>
                <c:pt idx="2">
                  <c:v>3557.0159899399996</c:v>
                </c:pt>
                <c:pt idx="3">
                  <c:v>10250.786320939971</c:v>
                </c:pt>
                <c:pt idx="4">
                  <c:v>13037.027794444399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A9-4C36-9C46-53F2D90B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5209584"/>
        <c:axId val="995207664"/>
      </c:barChart>
      <c:catAx>
        <c:axId val="995209584"/>
        <c:scaling>
          <c:orientation val="minMax"/>
        </c:scaling>
        <c:delete val="0"/>
        <c:axPos val="l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5207664"/>
        <c:crosses val="autoZero"/>
        <c:auto val="0"/>
        <c:lblAlgn val="ctr"/>
        <c:lblOffset val="100"/>
        <c:noMultiLvlLbl val="0"/>
      </c:catAx>
      <c:valAx>
        <c:axId val="995207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/>
                  <a:t>x SRD miljoen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95209584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245066264648885"/>
          <c:y val="2.2153863613625202E-2"/>
          <c:w val="0.35610692092441082"/>
          <c:h val="0.897908973212219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december 2024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671545107956016E-2"/>
          <c:y val="0.12042207792207793"/>
          <c:w val="0.92283455581298945"/>
          <c:h val="0.7548701298701299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'Figuur 15'!$B$47:$J$47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23.39</c:v>
                </c:pt>
                <c:pt idx="1">
                  <c:v>16.294535683028233</c:v>
                </c:pt>
                <c:pt idx="2">
                  <c:v>21.139936218139464</c:v>
                </c:pt>
                <c:pt idx="3">
                  <c:v>17.476648380054073</c:v>
                </c:pt>
                <c:pt idx="4">
                  <c:v>12.152101786297397</c:v>
                </c:pt>
                <c:pt idx="5">
                  <c:v>18.293099113018521</c:v>
                </c:pt>
                <c:pt idx="6">
                  <c:v>19.573842354449354</c:v>
                </c:pt>
                <c:pt idx="7">
                  <c:v>36.800930427590202</c:v>
                </c:pt>
                <c:pt idx="8">
                  <c:v>4.2990540274036029</c:v>
                </c:pt>
              </c:numCache>
            </c:numRef>
          </c:xVal>
          <c:yVal>
            <c:numRef>
              <c:f>'Figuur 15'!$B$48:$J$48</c:f>
              <c:numCache>
                <c:formatCode>_(* #,##0.0_);_(* \(#,##0.0\);_(* "-"??_);_(@_)</c:formatCode>
                <c:ptCount val="9"/>
                <c:pt idx="0">
                  <c:v>5.3</c:v>
                </c:pt>
                <c:pt idx="1">
                  <c:v>6.310334953618665</c:v>
                </c:pt>
                <c:pt idx="2">
                  <c:v>3.0542200842715537</c:v>
                </c:pt>
                <c:pt idx="3">
                  <c:v>3.0218245407746918</c:v>
                </c:pt>
                <c:pt idx="4">
                  <c:v>1.5596983286723893</c:v>
                </c:pt>
                <c:pt idx="5">
                  <c:v>65.509874829411146</c:v>
                </c:pt>
                <c:pt idx="6">
                  <c:v>0.50506683906545069</c:v>
                </c:pt>
                <c:pt idx="7">
                  <c:v>2.9083261543800578</c:v>
                </c:pt>
                <c:pt idx="8">
                  <c:v>4.9866596810657287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D0-49D2-B01D-990C4A76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66304"/>
        <c:axId val="160866880"/>
      </c:scatterChart>
      <c:valAx>
        <c:axId val="160866304"/>
        <c:scaling>
          <c:orientation val="minMax"/>
          <c:max val="60"/>
          <c:min val="-60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Capital Adequacy Ratio (norm ≥ 12,5%)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6060468258056575"/>
              <c:y val="0.90775974025974016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880"/>
        <c:crossesAt val="5"/>
        <c:crossBetween val="midCat"/>
        <c:majorUnit val="6"/>
      </c:valAx>
      <c:valAx>
        <c:axId val="160866880"/>
        <c:scaling>
          <c:orientation val="minMax"/>
          <c:max val="100"/>
          <c:min val="-100"/>
        </c:scaling>
        <c:delete val="0"/>
        <c:axPos val="l"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Non-Performing Loans Ratio ( norm ≤ 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overlay val="0"/>
        </c:title>
        <c:numFmt formatCode="_(* #,##0.0_);_(* \(#,##0.0\);_(* &quot;-&quot;??_);_(@_)" sourceLinked="1"/>
        <c:majorTickMark val="none"/>
        <c:minorTickMark val="none"/>
        <c:tickLblPos val="none"/>
        <c:crossAx val="160866304"/>
        <c:crossesAt val="12.5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mei</a:t>
            </a:r>
            <a:r>
              <a:rPr lang="en-US" sz="1400" baseline="0"/>
              <a:t> 2025</a:t>
            </a:r>
            <a:endParaRPr lang="en-US" sz="1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86332953310559E-2"/>
          <c:y val="0.12042207792207793"/>
          <c:w val="0.92283455581298945"/>
          <c:h val="0.7548701298701299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</c:marker>
          <c:xVal>
            <c:numRef>
              <c:f>'Figuur 15'!$B$51:$J$51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33.918706698869876</c:v>
                </c:pt>
                <c:pt idx="1">
                  <c:v>15.815690307389152</c:v>
                </c:pt>
                <c:pt idx="2">
                  <c:v>22.851997317464704</c:v>
                </c:pt>
                <c:pt idx="3">
                  <c:v>15.949045730409278</c:v>
                </c:pt>
                <c:pt idx="4">
                  <c:v>12.057128334360376</c:v>
                </c:pt>
                <c:pt idx="5">
                  <c:v>19.077291072202478</c:v>
                </c:pt>
                <c:pt idx="6">
                  <c:v>20.671175459825346</c:v>
                </c:pt>
                <c:pt idx="7">
                  <c:v>31.23882893999232</c:v>
                </c:pt>
                <c:pt idx="8">
                  <c:v>2.8509397202216444</c:v>
                </c:pt>
              </c:numCache>
            </c:numRef>
          </c:xVal>
          <c:yVal>
            <c:numRef>
              <c:f>'Figuur 15'!$B$52:$J$52</c:f>
              <c:numCache>
                <c:formatCode>_(* #,##0.0_);_(* \(#,##0.0\);_(* "-"??_);_(@_)</c:formatCode>
                <c:ptCount val="9"/>
                <c:pt idx="0" formatCode="_(* #,##0.00_);_(* \(#,##0.00\);_(* &quot;-&quot;??_);_(@_)">
                  <c:v>1.4770358553858778</c:v>
                </c:pt>
                <c:pt idx="1">
                  <c:v>4.5012801239259232</c:v>
                </c:pt>
                <c:pt idx="2">
                  <c:v>3.1942910152777184</c:v>
                </c:pt>
                <c:pt idx="3">
                  <c:v>3.0008129175362832</c:v>
                </c:pt>
                <c:pt idx="4">
                  <c:v>1.1034713136430698</c:v>
                </c:pt>
                <c:pt idx="5">
                  <c:v>13.821247321419728</c:v>
                </c:pt>
                <c:pt idx="6">
                  <c:v>0.44688518003879368</c:v>
                </c:pt>
                <c:pt idx="7">
                  <c:v>4.9625911643848033</c:v>
                </c:pt>
                <c:pt idx="8">
                  <c:v>4.2863360089845477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8D-4D94-A941-40085FA10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66304"/>
        <c:axId val="160866880"/>
      </c:scatterChart>
      <c:valAx>
        <c:axId val="160866304"/>
        <c:scaling>
          <c:orientation val="minMax"/>
          <c:max val="60"/>
          <c:min val="-60"/>
        </c:scaling>
        <c:delete val="0"/>
        <c:axPos val="b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Capital Adequacy Ratio (norm ≥ 12,5%)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5628513951455224"/>
              <c:y val="0.91049798219560152"/>
            </c:manualLayout>
          </c:layout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880"/>
        <c:crossesAt val="5"/>
        <c:crossBetween val="midCat"/>
        <c:majorUnit val="6"/>
      </c:valAx>
      <c:valAx>
        <c:axId val="160866880"/>
        <c:scaling>
          <c:orientation val="minMax"/>
          <c:max val="80"/>
          <c:min val="-80"/>
        </c:scaling>
        <c:delete val="0"/>
        <c:axPos val="l"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Non-Performing Loans Ratio  ( norm ≤ 5%)</a:t>
                </a:r>
                <a:endParaRPr lang="nl-NL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nl-NL" sz="1000">
                  <a:effectLst/>
                </a:endParaRP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one"/>
        <c:crossAx val="160866304"/>
        <c:crossesAt val="12.5"/>
        <c:crossBetween val="midCat"/>
        <c:majorUnit val="3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'Figuur II.2'!$A$30</c:f>
              <c:strCache>
                <c:ptCount val="1"/>
                <c:pt idx="0">
                  <c:v>Banken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II.2'!$B$29:$F$29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II.2'!$B$30:$F$30</c:f>
              <c:numCache>
                <c:formatCode>0.0</c:formatCode>
                <c:ptCount val="5"/>
                <c:pt idx="0">
                  <c:v>94.489981900300151</c:v>
                </c:pt>
                <c:pt idx="1">
                  <c:v>88.029294973284308</c:v>
                </c:pt>
                <c:pt idx="2">
                  <c:v>86.735499032890601</c:v>
                </c:pt>
                <c:pt idx="3">
                  <c:v>78.632747121301549</c:v>
                </c:pt>
                <c:pt idx="4">
                  <c:v>70.165037645002869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A-4207-9E9E-6E50E9F5CDF5}"/>
            </c:ext>
          </c:extLst>
        </c:ser>
        <c:ser>
          <c:idx val="1"/>
          <c:order val="1"/>
          <c:tx>
            <c:strRef>
              <c:f>'Figuur II.2'!$A$31</c:f>
              <c:strCache>
                <c:ptCount val="1"/>
                <c:pt idx="0">
                  <c:v>Verzekeringsmaatschappijen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'Figuur II.2'!$B$29:$F$29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II.2'!$B$31:$F$31</c:f>
              <c:numCache>
                <c:formatCode>0.0</c:formatCode>
                <c:ptCount val="5"/>
                <c:pt idx="0">
                  <c:v>14.506630826987839</c:v>
                </c:pt>
                <c:pt idx="1">
                  <c:v>15.05088801445044</c:v>
                </c:pt>
                <c:pt idx="2">
                  <c:v>14.309796510815273</c:v>
                </c:pt>
                <c:pt idx="3">
                  <c:v>14.347043007044666</c:v>
                </c:pt>
                <c:pt idx="4">
                  <c:v>14.321475202033707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A-4207-9E9E-6E50E9F5CDF5}"/>
            </c:ext>
          </c:extLst>
        </c:ser>
        <c:ser>
          <c:idx val="2"/>
          <c:order val="2"/>
          <c:tx>
            <c:strRef>
              <c:f>'Figuur II.2'!$A$32</c:f>
              <c:strCache>
                <c:ptCount val="1"/>
                <c:pt idx="0">
                  <c:v>Pensioenfondsen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'Figuur II.2'!$B$29:$F$29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II.2'!$B$32:$F$32</c:f>
              <c:numCache>
                <c:formatCode>0.0</c:formatCode>
                <c:ptCount val="5"/>
                <c:pt idx="0">
                  <c:v>19.123311753817234</c:v>
                </c:pt>
                <c:pt idx="1">
                  <c:v>13.799353040591864</c:v>
                </c:pt>
                <c:pt idx="2">
                  <c:v>12.897913864007757</c:v>
                </c:pt>
                <c:pt idx="3">
                  <c:v>11.663013338371764</c:v>
                </c:pt>
                <c:pt idx="4">
                  <c:v>10.113952713451017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A-4207-9E9E-6E50E9F5CDF5}"/>
            </c:ext>
          </c:extLst>
        </c:ser>
        <c:ser>
          <c:idx val="3"/>
          <c:order val="3"/>
          <c:tx>
            <c:strRef>
              <c:f>'Figuur II.2'!$A$33</c:f>
              <c:strCache>
                <c:ptCount val="1"/>
                <c:pt idx="0">
                  <c:v>Spaarinstellingen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'Figuur II.2'!$B$29:$F$29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II.2'!$B$33:$F$33</c:f>
              <c:numCache>
                <c:formatCode>0.0</c:formatCode>
                <c:ptCount val="5"/>
                <c:pt idx="0">
                  <c:v>0.17751258254897553</c:v>
                </c:pt>
                <c:pt idx="1">
                  <c:v>0.12136951699529645</c:v>
                </c:pt>
                <c:pt idx="2">
                  <c:v>9.2930709093210162E-2</c:v>
                </c:pt>
                <c:pt idx="3">
                  <c:v>7.8445517045325902E-2</c:v>
                </c:pt>
                <c:pt idx="4">
                  <c:v>7.1216360229165762E-2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A-4207-9E9E-6E50E9F5CDF5}"/>
            </c:ext>
          </c:extLst>
        </c:ser>
        <c:ser>
          <c:idx val="4"/>
          <c:order val="4"/>
          <c:tx>
            <c:strRef>
              <c:f>'Figuur II.2'!$A$34</c:f>
              <c:strCache>
                <c:ptCount val="1"/>
                <c:pt idx="0">
                  <c:v>Overige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accent4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numRef>
              <c:f>'Figuur II.2'!$B$29:$F$29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'Figuur II.2'!$B$34:$F$34</c:f>
              <c:numCache>
                <c:formatCode>0.0</c:formatCode>
                <c:ptCount val="5"/>
                <c:pt idx="0">
                  <c:v>1.345670702922088</c:v>
                </c:pt>
                <c:pt idx="1">
                  <c:v>0.89343176758886456</c:v>
                </c:pt>
                <c:pt idx="2">
                  <c:v>0.86710199129719134</c:v>
                </c:pt>
                <c:pt idx="3">
                  <c:v>0.67528633880962363</c:v>
                </c:pt>
                <c:pt idx="4">
                  <c:v>0.6957649431829791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A-4207-9E9E-6E50E9F5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907936"/>
        <c:axId val="333909376"/>
      </c:barChart>
      <c:catAx>
        <c:axId val="333907936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3909376"/>
        <c:crosses val="autoZero"/>
        <c:auto val="0"/>
        <c:lblAlgn val="ctr"/>
        <c:lblOffset val="100"/>
        <c:noMultiLvlLbl val="0"/>
      </c:catAx>
      <c:valAx>
        <c:axId val="333909376"/>
        <c:scaling>
          <c:orientation val="minMax"/>
        </c:scaling>
        <c:delete val="0"/>
        <c:axPos val="l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7.9466976094569916E-2"/>
              <c:y val="0.30137718789878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3907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'Figuur II.3'!$B$28</c:f>
              <c:strCache>
                <c:ptCount val="1"/>
                <c:pt idx="0">
                  <c:v>dec-24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'Figuur II.3'!$A$29:$A$37</c:f>
              <c:strCache>
                <c:ptCount val="9"/>
                <c:pt idx="0">
                  <c:v>Bank 1</c:v>
                </c:pt>
                <c:pt idx="1">
                  <c:v>Bank 6</c:v>
                </c:pt>
                <c:pt idx="2">
                  <c:v>Bank 2</c:v>
                </c:pt>
                <c:pt idx="3">
                  <c:v>Bank 3</c:v>
                </c:pt>
                <c:pt idx="4">
                  <c:v>Bank 4</c:v>
                </c:pt>
                <c:pt idx="5">
                  <c:v>Bank 5</c:v>
                </c:pt>
                <c:pt idx="6">
                  <c:v>Bank 8</c:v>
                </c:pt>
                <c:pt idx="7">
                  <c:v>Bank 7</c:v>
                </c:pt>
                <c:pt idx="8">
                  <c:v>Bank 9</c:v>
                </c:pt>
              </c:strCache>
            </c:strRef>
          </c:cat>
          <c:val>
            <c:numRef>
              <c:f>'Figuur II.3'!$B$29:$B$37</c:f>
              <c:numCache>
                <c:formatCode>0.00</c:formatCode>
                <c:ptCount val="9"/>
                <c:pt idx="0">
                  <c:v>1.2998416537073447</c:v>
                </c:pt>
                <c:pt idx="1">
                  <c:v>1.2257529091416526</c:v>
                </c:pt>
                <c:pt idx="2">
                  <c:v>0.99001767734509172</c:v>
                </c:pt>
                <c:pt idx="3">
                  <c:v>0.89829883139771027</c:v>
                </c:pt>
                <c:pt idx="4">
                  <c:v>0.18286282892378941</c:v>
                </c:pt>
                <c:pt idx="5">
                  <c:v>0.1882831239472868</c:v>
                </c:pt>
                <c:pt idx="6">
                  <c:v>8.8555296884547358E-2</c:v>
                </c:pt>
                <c:pt idx="7">
                  <c:v>7.3120390096727189E-2</c:v>
                </c:pt>
                <c:pt idx="8">
                  <c:v>5.3267288555849959E-2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4-49D7-98FA-077063FE402F}"/>
            </c:ext>
          </c:extLst>
        </c:ser>
        <c:ser>
          <c:idx val="2"/>
          <c:order val="1"/>
          <c:tx>
            <c:strRef>
              <c:f>'Figuur II.3'!$C$28</c:f>
              <c:strCache>
                <c:ptCount val="1"/>
                <c:pt idx="0">
                  <c:v>mei-25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'Figuur II.3'!$A$29:$A$37</c:f>
              <c:strCache>
                <c:ptCount val="9"/>
                <c:pt idx="0">
                  <c:v>Bank 1</c:v>
                </c:pt>
                <c:pt idx="1">
                  <c:v>Bank 6</c:v>
                </c:pt>
                <c:pt idx="2">
                  <c:v>Bank 2</c:v>
                </c:pt>
                <c:pt idx="3">
                  <c:v>Bank 3</c:v>
                </c:pt>
                <c:pt idx="4">
                  <c:v>Bank 4</c:v>
                </c:pt>
                <c:pt idx="5">
                  <c:v>Bank 5</c:v>
                </c:pt>
                <c:pt idx="6">
                  <c:v>Bank 8</c:v>
                </c:pt>
                <c:pt idx="7">
                  <c:v>Bank 7</c:v>
                </c:pt>
                <c:pt idx="8">
                  <c:v>Bank 9</c:v>
                </c:pt>
              </c:strCache>
            </c:strRef>
          </c:cat>
          <c:val>
            <c:numRef>
              <c:f>'Figuur II.3'!$C$29:$C$37</c:f>
              <c:numCache>
                <c:formatCode>0.00</c:formatCode>
                <c:ptCount val="9"/>
                <c:pt idx="0">
                  <c:v>1.2629024603673271</c:v>
                </c:pt>
                <c:pt idx="1">
                  <c:v>1.262005806374594</c:v>
                </c:pt>
                <c:pt idx="2">
                  <c:v>1.0300042192643979</c:v>
                </c:pt>
                <c:pt idx="3">
                  <c:v>0.89553796565507127</c:v>
                </c:pt>
                <c:pt idx="4">
                  <c:v>0.18626953558630652</c:v>
                </c:pt>
                <c:pt idx="5">
                  <c:v>0.11374483069270115</c:v>
                </c:pt>
                <c:pt idx="6">
                  <c:v>9.7924503190358891E-2</c:v>
                </c:pt>
                <c:pt idx="7">
                  <c:v>9.3403542541157777E-2</c:v>
                </c:pt>
                <c:pt idx="8">
                  <c:v>5.8207136328084913E-2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24-49D7-98FA-077063FE40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85988383"/>
        <c:axId val="685987967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'FSR2'!#REF!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tint val="58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tint val="58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tint val="58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'Figuur II.3'!$A$29:$A$37</c15:sqref>
                        </c15:formulaRef>
                      </c:ext>
                    </c:extLst>
                    <c:strCache>
                      <c:ptCount val="9"/>
                      <c:pt idx="0">
                        <c:v>Bank 1</c:v>
                      </c:pt>
                      <c:pt idx="1">
                        <c:v>Bank 6</c:v>
                      </c:pt>
                      <c:pt idx="2">
                        <c:v>Bank 2</c:v>
                      </c:pt>
                      <c:pt idx="3">
                        <c:v>Bank 3</c:v>
                      </c:pt>
                      <c:pt idx="4">
                        <c:v>Bank 4</c:v>
                      </c:pt>
                      <c:pt idx="5">
                        <c:v>Bank 5</c:v>
                      </c:pt>
                      <c:pt idx="6">
                        <c:v>Bank 8</c:v>
                      </c:pt>
                      <c:pt idx="7">
                        <c:v>Bank 7</c:v>
                      </c:pt>
                      <c:pt idx="8">
                        <c:v>Bank 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'FSR2'!#REF!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224-49D7-98FA-077063FE402F}"/>
                  </c:ext>
                </c:extLst>
              </c15:ser>
            </c15:filteredBarSeries>
          </c:ext>
        </c:extLst>
      </c:barChart>
      <c:catAx>
        <c:axId val="685988383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5987967"/>
        <c:crosses val="autoZero"/>
        <c:auto val="1"/>
        <c:lblAlgn val="ctr"/>
        <c:lblOffset val="100"/>
        <c:noMultiLvlLbl val="0"/>
      </c:catAx>
      <c:valAx>
        <c:axId val="685987967"/>
        <c:scaling>
          <c:orientation val="minMax"/>
        </c:scaling>
        <c:delete val="0"/>
        <c:axPos val="t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8598838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20741362856733"/>
          <c:y val="0.48880163519385916"/>
          <c:w val="0.15461801460922195"/>
          <c:h val="0.22958286399753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8721329927169"/>
          <c:y val="5.2037759732272419E-2"/>
          <c:w val="0.7635068961176088"/>
          <c:h val="0.66971486702482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'Figuren II.4 &amp; II.5'!$A$31</c:f>
              <c:strCache>
                <c:ptCount val="1"/>
                <c:pt idx="0">
                  <c:v>Liquide middelen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II.4 &amp; II.5'!$B$30:$F$30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'Figuren II.4 &amp; II.5'!$B$31:$F$31</c:f>
              <c:numCache>
                <c:formatCode>_(* #,##0.0_);_(* \(#,##0.0\);_(* "-"??_);_(@_)</c:formatCode>
                <c:ptCount val="5"/>
                <c:pt idx="0">
                  <c:v>18846.224736386481</c:v>
                </c:pt>
                <c:pt idx="1">
                  <c:v>31667.50333119437</c:v>
                </c:pt>
                <c:pt idx="2">
                  <c:v>44143.704113343483</c:v>
                </c:pt>
                <c:pt idx="3">
                  <c:v>53506.608326094291</c:v>
                </c:pt>
                <c:pt idx="4">
                  <c:v>57564.208545095833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F-44FF-8457-FE2459F0950A}"/>
            </c:ext>
          </c:extLst>
        </c:ser>
        <c:ser>
          <c:idx val="1"/>
          <c:order val="1"/>
          <c:tx>
            <c:strRef>
              <c:f>'Figuren II.4 &amp; II.5'!$A$32</c:f>
              <c:strCache>
                <c:ptCount val="1"/>
                <c:pt idx="0">
                  <c:v>Vorderingen op banken en andere financiële instellingen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II.4 &amp; II.5'!$B$30:$F$30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'Figuren II.4 &amp; II.5'!$B$32:$F$32</c:f>
              <c:numCache>
                <c:formatCode>_(* #,##0.0_);_(* \(#,##0.0\);_(* "-"??_);_(@_)</c:formatCode>
                <c:ptCount val="5"/>
                <c:pt idx="0">
                  <c:v>11514.806368036006</c:v>
                </c:pt>
                <c:pt idx="1">
                  <c:v>14345.174242899278</c:v>
                </c:pt>
                <c:pt idx="2">
                  <c:v>22357.268777808487</c:v>
                </c:pt>
                <c:pt idx="3">
                  <c:v>26300.624219742469</c:v>
                </c:pt>
                <c:pt idx="4">
                  <c:v>29588.216634236684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F-44FF-8457-FE2459F0950A}"/>
            </c:ext>
          </c:extLst>
        </c:ser>
        <c:ser>
          <c:idx val="2"/>
          <c:order val="2"/>
          <c:tx>
            <c:strRef>
              <c:f>'Figuren II.4 &amp; II.5'!$A$33</c:f>
              <c:strCache>
                <c:ptCount val="1"/>
                <c:pt idx="0">
                  <c:v>Kredietverlening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'Figuren II.4 &amp; II.5'!$B$30:$F$30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'Figuren II.4 &amp; II.5'!$B$33:$F$33</c:f>
              <c:numCache>
                <c:formatCode>_(* #,##0.0_);_(* \(#,##0.0\);_(* "-"??_);_(@_)</c:formatCode>
                <c:ptCount val="5"/>
                <c:pt idx="0">
                  <c:v>2322.7667087442933</c:v>
                </c:pt>
                <c:pt idx="1">
                  <c:v>1949.2480507364542</c:v>
                </c:pt>
                <c:pt idx="2">
                  <c:v>5027.0735570577226</c:v>
                </c:pt>
                <c:pt idx="3">
                  <c:v>10885.224987101417</c:v>
                </c:pt>
                <c:pt idx="4">
                  <c:v>10712.786616018926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F-44FF-8457-FE2459F0950A}"/>
            </c:ext>
          </c:extLst>
        </c:ser>
        <c:ser>
          <c:idx val="3"/>
          <c:order val="3"/>
          <c:tx>
            <c:strRef>
              <c:f>'Figuren II.4 &amp; II.5'!$A$34</c:f>
              <c:strCache>
                <c:ptCount val="1"/>
                <c:pt idx="0">
                  <c:v>Overige activa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'Figuren II.4 &amp; II.5'!$B$30:$F$30</c:f>
              <c:numCache>
                <c:formatCode>[$-413]mmm\-yy;@</c:formatCode>
                <c:ptCount val="5"/>
                <c:pt idx="0">
                  <c:v>44166</c:v>
                </c:pt>
                <c:pt idx="1">
                  <c:v>44531</c:v>
                </c:pt>
                <c:pt idx="2">
                  <c:v>44896</c:v>
                </c:pt>
                <c:pt idx="3">
                  <c:v>45261</c:v>
                </c:pt>
                <c:pt idx="4">
                  <c:v>45627</c:v>
                </c:pt>
              </c:numCache>
            </c:numRef>
          </c:cat>
          <c:val>
            <c:numRef>
              <c:f>'Figuren II.4 &amp; II.5'!$B$34:$F$34</c:f>
              <c:numCache>
                <c:formatCode>_(* #,##0.0_);_(* \(#,##0.0\);_(* "-"??_);_(@_)</c:formatCode>
                <c:ptCount val="5"/>
                <c:pt idx="0">
                  <c:v>3902.2203828319302</c:v>
                </c:pt>
                <c:pt idx="1">
                  <c:v>5934.9669888054696</c:v>
                </c:pt>
                <c:pt idx="2">
                  <c:v>9732.1754773900811</c:v>
                </c:pt>
                <c:pt idx="3">
                  <c:v>9223.0329062740548</c:v>
                </c:pt>
                <c:pt idx="4">
                  <c:v>11396.073006076518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F-44FF-8457-FE2459F09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766562688"/>
        <c:axId val="1766559328"/>
      </c:barChart>
      <c:lineChart>
        <c:grouping val="standard"/>
        <c:varyColors val="0"/>
        <c:ser>
          <c:idx val="4"/>
          <c:order val="4"/>
          <c:tx>
            <c:strRef>
              <c:f>'Figuren II.4 &amp; II.5'!$A$36</c:f>
              <c:strCache>
                <c:ptCount val="1"/>
                <c:pt idx="0">
                  <c:v>Activagroei %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'Figuren II.4 &amp; II.5'!$B$36:$F$36</c:f>
              <c:numCache>
                <c:formatCode>_(* #,##0.0_);_(* \(#,##0.0\);_(* "-"??_);_(@_)</c:formatCode>
                <c:ptCount val="5"/>
                <c:pt idx="0">
                  <c:v>53.875671503955417</c:v>
                </c:pt>
                <c:pt idx="1">
                  <c:v>47.315546406004074</c:v>
                </c:pt>
                <c:pt idx="2">
                  <c:v>50.769771660345107</c:v>
                </c:pt>
                <c:pt idx="3">
                  <c:v>22.957442241165495</c:v>
                </c:pt>
                <c:pt idx="4">
                  <c:v>9.3536991322698384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14-4235-B3FF-3610DE56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25440"/>
        <c:axId val="217424960"/>
      </c:lineChart>
      <c:catAx>
        <c:axId val="1766562688"/>
        <c:scaling>
          <c:orientation val="minMax"/>
        </c:scaling>
        <c:delete val="0"/>
        <c:axPos val="b"/>
        <c:numFmt formatCode="[$-413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6559328"/>
        <c:crosses val="autoZero"/>
        <c:auto val="0"/>
        <c:lblAlgn val="ctr"/>
        <c:lblOffset val="100"/>
        <c:noMultiLvlLbl val="0"/>
      </c:catAx>
      <c:valAx>
        <c:axId val="1766559328"/>
        <c:scaling>
          <c:orientation val="minMax"/>
          <c:max val="12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 SRD miljoen</a:t>
                </a:r>
              </a:p>
            </c:rich>
          </c:tx>
          <c:layout>
            <c:manualLayout>
              <c:xMode val="edge"/>
              <c:yMode val="edge"/>
              <c:x val="4.1918438600874741E-3"/>
              <c:y val="0.286424252441584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66562688"/>
        <c:crosses val="autoZero"/>
        <c:crossBetween val="between"/>
        <c:majorUnit val="20000"/>
        <c:minorUnit val="4000"/>
      </c:valAx>
      <c:valAx>
        <c:axId val="217424960"/>
        <c:scaling>
          <c:orientation val="minMax"/>
        </c:scaling>
        <c:delete val="0"/>
        <c:axPos val="r"/>
        <c:title>
          <c:tx>
            <c:rich>
              <a:bodyPr rot="0" spcFirstLastPara="1" vertOverflow="ellipsis" vert="wordArtVert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425440"/>
        <c:crosses val="max"/>
        <c:crossBetween val="between"/>
      </c:valAx>
      <c:catAx>
        <c:axId val="21742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21742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614684033203E-2"/>
          <c:y val="0.8060093804004399"/>
          <c:w val="0.970398405466111"/>
          <c:h val="0.187062782568471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_xlchart.v2.2</cx:f>
      </cx:numDim>
    </cx:data>
    <cx:data id="1">
      <cx:strDim type="cat">
        <cx:f>_xlchart.v2.0</cx:f>
      </cx:strDim>
      <cx:numDim type="val">
        <cx:f>_xlchart.v2.4</cx:f>
      </cx:numDim>
    </cx:data>
    <cx:data id="2">
      <cx:strDim type="cat">
        <cx:f>_xlchart.v2.0</cx:f>
      </cx:strDim>
      <cx:numDim type="val">
        <cx:f>_xlchart.v2.6</cx:f>
      </cx:numDim>
    </cx:data>
    <cx:data id="3">
      <cx:strDim type="cat">
        <cx:f>_xlchart.v2.0</cx:f>
      </cx:strDim>
      <cx:numDim type="val">
        <cx:f>_xlchart.v2.8</cx:f>
      </cx:numDim>
    </cx:data>
    <cx:data id="4">
      <cx:strDim type="cat">
        <cx:f>_xlchart.v2.0</cx:f>
      </cx:strDim>
      <cx:numDim type="val">
        <cx:f>_xlchart.v2.10</cx:f>
      </cx:numDim>
    </cx:data>
  </cx:chartData>
  <cx:chart>
    <cx:plotArea>
      <cx:plotAreaRegion>
        <cx:series layoutId="funnel" hidden="1" uniqueId="{6ADF5510-558E-4964-A7E8-2A3692EC2EA1}" formatIdx="0">
          <cx:tx>
            <cx:txData>
              <cx:f>_xlchart.v2.1</cx:f>
              <cx:v/>
            </cx:txData>
          </cx:tx>
          <cx:dataLabels>
            <cx:visibility seriesName="0" categoryName="0" value="1"/>
          </cx:dataLabels>
          <cx:dataId val="0"/>
        </cx:series>
        <cx:series layoutId="funnel" hidden="1" uniqueId="{A5C56A40-041C-424E-8733-6312044D78A8}" formatIdx="1">
          <cx:tx>
            <cx:txData>
              <cx:f>_xlchart.v2.3</cx:f>
              <cx:v/>
            </cx:txData>
          </cx:tx>
          <cx:dataLabels>
            <cx:visibility seriesName="0" categoryName="0" value="1"/>
          </cx:dataLabels>
          <cx:dataId val="1"/>
        </cx:series>
        <cx:series layoutId="funnel" hidden="1" uniqueId="{C26E03E9-6BED-4F84-8618-4932E0A89FEB}" formatIdx="2">
          <cx:tx>
            <cx:txData>
              <cx:f>_xlchart.v2.5</cx:f>
              <cx:v/>
            </cx:txData>
          </cx:tx>
          <cx:dataLabels>
            <cx:visibility seriesName="0" categoryName="0" value="1"/>
          </cx:dataLabels>
          <cx:dataId val="2"/>
        </cx:series>
        <cx:series layoutId="funnel" hidden="1" uniqueId="{2338D8E6-1426-4657-B5A3-DBE4A48A8B93}" formatIdx="3">
          <cx:tx>
            <cx:txData>
              <cx:f>_xlchart.v2.7</cx:f>
              <cx:v/>
            </cx:txData>
          </cx:tx>
          <cx:dataLabels>
            <cx:visibility seriesName="0" categoryName="0" value="1"/>
          </cx:dataLabels>
          <cx:dataId val="3"/>
        </cx:series>
        <cx:series layoutId="funnel" uniqueId="{756C6B8C-10B7-43A1-8A2E-6C04E0C2ADA2}" formatIdx="4">
          <cx:tx>
            <cx:txData>
              <cx:f>_xlchart.v2.9</cx:f>
              <cx:v>dec-24 In eigen valuta (x SRD 1000)</cx:v>
            </cx:txData>
          </cx:tx>
          <cx:spPr>
            <a:solidFill>
              <a:schemeClr val="accent1">
                <a:lumMod val="75000"/>
              </a:schemeClr>
            </a:solidFill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000" b="1" i="0" u="none" strike="noStrike" baseline="0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</cx:dataLabels>
          <cx:dataId val="4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9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4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14</xdr:col>
      <xdr:colOff>83344</xdr:colOff>
      <xdr:row>28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AAB6DD-D088-4545-B7AC-DF06DA197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607784</xdr:colOff>
      <xdr:row>31</xdr:row>
      <xdr:rowOff>100918</xdr:rowOff>
    </xdr:from>
    <xdr:to>
      <xdr:col>14</xdr:col>
      <xdr:colOff>90713</xdr:colOff>
      <xdr:row>52</xdr:row>
      <xdr:rowOff>155348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AD7888-E0A3-46FE-B14B-8E699663F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312778</xdr:colOff>
      <xdr:row>4</xdr:row>
      <xdr:rowOff>49336</xdr:rowOff>
    </xdr:from>
    <xdr:to>
      <xdr:col>7</xdr:col>
      <xdr:colOff>382628</xdr:colOff>
      <xdr:row>22</xdr:row>
      <xdr:rowOff>56988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B86283-061B-4043-9118-6B0D72271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0.35841</cdr:x>
      <cdr:y>0.07821</cdr:y>
    </cdr:from>
    <cdr:to>
      <cdr:x>0.35885</cdr:x>
      <cdr:y>0.9295</cdr:y>
    </cdr:to>
    <cdr:cxnSp macro="">
      <cdr:nvCxnSpPr>
        <cdr:cNvPr id="12" name="Straight Connector 11">
          <a:extLst xmlns:a="http://schemas.openxmlformats.org/drawingml/2006/main">
            <a:ext uri="{FF2B5EF4-FFF2-40B4-BE49-F238E27FC236}">
              <a16:creationId xmlns:a16="http://schemas.microsoft.com/office/drawing/2014/main" id="{471D8A15-1D36-95D2-62C5-8923A0E7BBAE}"/>
            </a:ext>
          </a:extLst>
        </cdr:cNvPr>
        <cdr:cNvCxnSpPr/>
      </cdr:nvCxnSpPr>
      <cdr:spPr>
        <a:xfrm xmlns:a="http://schemas.openxmlformats.org/drawingml/2006/main">
          <a:off x="2589803" y="256556"/>
          <a:ext cx="3179" cy="279252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0.34327</cdr:x>
      <cdr:y>0.91371</cdr:y>
    </cdr:from>
    <cdr:to>
      <cdr:x>0.44975</cdr:x>
      <cdr:y>0.96766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827152" y="4502407"/>
          <a:ext cx="876964" cy="26584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1">
              <a:latin typeface="Arial" panose="020B0604020202020204" pitchFamily="34" charset="0"/>
              <a:cs typeface="Arial" panose="020B0604020202020204" pitchFamily="34" charset="0"/>
            </a:rPr>
            <a:t>Norm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70883</xdr:colOff>
      <xdr:row>4</xdr:row>
      <xdr:rowOff>36287</xdr:rowOff>
    </xdr:from>
    <xdr:to>
      <xdr:col>5</xdr:col>
      <xdr:colOff>798285</xdr:colOff>
      <xdr:row>24</xdr:row>
      <xdr:rowOff>74084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0F7874-2679-D384-6D86-DA08E80E7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79743</xdr:colOff>
      <xdr:row>4</xdr:row>
      <xdr:rowOff>66365</xdr:rowOff>
    </xdr:from>
    <xdr:to>
      <xdr:col>13</xdr:col>
      <xdr:colOff>157238</xdr:colOff>
      <xdr:row>24</xdr:row>
      <xdr:rowOff>60476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58C5D7-D842-97CE-7A3D-1BDB5F5FD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141112</xdr:colOff>
      <xdr:row>4</xdr:row>
      <xdr:rowOff>15490</xdr:rowOff>
    </xdr:from>
    <xdr:to>
      <xdr:col>6</xdr:col>
      <xdr:colOff>415656</xdr:colOff>
      <xdr:row>20</xdr:row>
      <xdr:rowOff>148167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CFA088-E010-41C8-B6D1-0C0B293C4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54911</xdr:colOff>
      <xdr:row>4</xdr:row>
      <xdr:rowOff>35538</xdr:rowOff>
    </xdr:from>
    <xdr:to>
      <xdr:col>13</xdr:col>
      <xdr:colOff>4134</xdr:colOff>
      <xdr:row>20</xdr:row>
      <xdr:rowOff>181865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604EA-7C1B-4718-8BFB-295B791A5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91017</xdr:colOff>
      <xdr:row>4</xdr:row>
      <xdr:rowOff>62713</xdr:rowOff>
    </xdr:from>
    <xdr:to>
      <xdr:col>10</xdr:col>
      <xdr:colOff>468086</xdr:colOff>
      <xdr:row>26</xdr:row>
      <xdr:rowOff>154215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E37260-252F-0A9F-F3C4-CD0D49EB8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571173</xdr:colOff>
      <xdr:row>4</xdr:row>
      <xdr:rowOff>148493</xdr:rowOff>
    </xdr:from>
    <xdr:to>
      <xdr:col>19</xdr:col>
      <xdr:colOff>807357</xdr:colOff>
      <xdr:row>27</xdr:row>
      <xdr:rowOff>7938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BAC680-543E-447D-9F81-E4E6AA476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102870</xdr:rowOff>
    </xdr:from>
    <xdr:to>
      <xdr:col>5</xdr:col>
      <xdr:colOff>480060</xdr:colOff>
      <xdr:row>19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4E516F-CB0C-82F4-CCC9-8E81E9CC5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113728</xdr:colOff>
      <xdr:row>4</xdr:row>
      <xdr:rowOff>4228</xdr:rowOff>
    </xdr:from>
    <xdr:to>
      <xdr:col>5</xdr:col>
      <xdr:colOff>152400</xdr:colOff>
      <xdr:row>20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C99EFE-A6B3-B408-997E-C89294F5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27516</xdr:colOff>
      <xdr:row>3</xdr:row>
      <xdr:rowOff>159807</xdr:rowOff>
    </xdr:from>
    <xdr:to>
      <xdr:col>5</xdr:col>
      <xdr:colOff>523169</xdr:colOff>
      <xdr:row>21</xdr:row>
      <xdr:rowOff>78316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ADCC92-6B05-A0DD-9C62-C5E69DC3A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338855</xdr:colOff>
      <xdr:row>4</xdr:row>
      <xdr:rowOff>25978</xdr:rowOff>
    </xdr:from>
    <xdr:to>
      <xdr:col>4</xdr:col>
      <xdr:colOff>797169</xdr:colOff>
      <xdr:row>19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4D6113-BD05-AEE9-CB1D-20858CC93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26905</xdr:colOff>
      <xdr:row>4</xdr:row>
      <xdr:rowOff>92242</xdr:rowOff>
    </xdr:from>
    <xdr:to>
      <xdr:col>13</xdr:col>
      <xdr:colOff>618148</xdr:colOff>
      <xdr:row>19</xdr:row>
      <xdr:rowOff>125163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84613C-0884-42BC-9087-29A6C168A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884695</xdr:colOff>
      <xdr:row>4</xdr:row>
      <xdr:rowOff>64576</xdr:rowOff>
    </xdr:from>
    <xdr:to>
      <xdr:col>14</xdr:col>
      <xdr:colOff>206644</xdr:colOff>
      <xdr:row>24</xdr:row>
      <xdr:rowOff>103321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05C0F4-8B7C-FA25-B0B6-CC58C29D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</xdr:colOff>
      <xdr:row>4</xdr:row>
      <xdr:rowOff>25400</xdr:rowOff>
    </xdr:from>
    <xdr:to>
      <xdr:col>3</xdr:col>
      <xdr:colOff>946150</xdr:colOff>
      <xdr:row>24</xdr:row>
      <xdr:rowOff>146050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D56EF1-0C82-45B9-8499-914C6C383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0.11082</cdr:x>
      <cdr:y>0.06246</cdr:y>
    </cdr:from>
    <cdr:to>
      <cdr:x>0.39518</cdr:x>
      <cdr:y>0.20386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53083" y="234403"/>
          <a:ext cx="244557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ZWAK</a:t>
          </a:r>
        </a:p>
      </cdr:txBody>
    </cdr:sp>
  </cdr:relSizeAnchor>
  <cdr:relSizeAnchor xmlns:cdr="http://schemas.openxmlformats.org/drawingml/2006/chartDrawing">
    <cdr:from>
      <cdr:x>0.67825</cdr:x>
      <cdr:y>0.76946</cdr:y>
    </cdr:from>
    <cdr:to>
      <cdr:x>1</cdr:x>
      <cdr:y>0.91086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833141" y="2887668"/>
          <a:ext cx="276714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n-lt"/>
              <a:ea typeface="+mn-ea"/>
              <a:cs typeface="+mn-cs"/>
            </a:rPr>
            <a:t>STERK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105119</xdr:colOff>
      <xdr:row>4</xdr:row>
      <xdr:rowOff>73446</xdr:rowOff>
    </xdr:from>
    <xdr:to>
      <xdr:col>5</xdr:col>
      <xdr:colOff>478499</xdr:colOff>
      <xdr:row>21</xdr:row>
      <xdr:rowOff>146892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1D5959-B2EE-C7D1-F742-D01B1D317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4</xdr:row>
      <xdr:rowOff>57874</xdr:rowOff>
    </xdr:from>
    <xdr:to>
      <xdr:col>12</xdr:col>
      <xdr:colOff>530506</xdr:colOff>
      <xdr:row>21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B299C6-4335-432C-943D-DCAE9F2C8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4</xdr:row>
      <xdr:rowOff>47625</xdr:rowOff>
    </xdr:from>
    <xdr:to>
      <xdr:col>9</xdr:col>
      <xdr:colOff>592455</xdr:colOff>
      <xdr:row>19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DA1458-85A5-4C46-81A7-AFB450B3A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12701</xdr:rowOff>
    </xdr:from>
    <xdr:to>
      <xdr:col>6</xdr:col>
      <xdr:colOff>457200</xdr:colOff>
      <xdr:row>20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4C42C2-089C-4499-B90D-5CBC9EC33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58420</xdr:rowOff>
    </xdr:from>
    <xdr:to>
      <xdr:col>5</xdr:col>
      <xdr:colOff>97790</xdr:colOff>
      <xdr:row>20</xdr:row>
      <xdr:rowOff>93980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CC116-CD60-45EC-A8E1-2C62CE52E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4</xdr:row>
      <xdr:rowOff>76200</xdr:rowOff>
    </xdr:from>
    <xdr:to>
      <xdr:col>6</xdr:col>
      <xdr:colOff>1211580</xdr:colOff>
      <xdr:row>19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A4B7E8-25CC-4647-8251-795FAEBD8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</xdr:row>
      <xdr:rowOff>56444</xdr:rowOff>
    </xdr:from>
    <xdr:to>
      <xdr:col>7</xdr:col>
      <xdr:colOff>190500</xdr:colOff>
      <xdr:row>22</xdr:row>
      <xdr:rowOff>7619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0A259A-4434-461C-83E4-23A2D8D2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30480</xdr:rowOff>
    </xdr:from>
    <xdr:to>
      <xdr:col>3</xdr:col>
      <xdr:colOff>403860</xdr:colOff>
      <xdr:row>21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3D4A18-FF3F-B755-0E42-E6A88950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4</xdr:row>
      <xdr:rowOff>0</xdr:rowOff>
    </xdr:from>
    <xdr:to>
      <xdr:col>4</xdr:col>
      <xdr:colOff>709808</xdr:colOff>
      <xdr:row>18</xdr:row>
      <xdr:rowOff>139959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D9C94D-EAF5-0B04-9463-4AA5A1009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</xdr:row>
      <xdr:rowOff>0</xdr:rowOff>
    </xdr:from>
    <xdr:to>
      <xdr:col>3</xdr:col>
      <xdr:colOff>104775</xdr:colOff>
      <xdr:row>17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3349D-03B5-4274-9FDF-B914F63C3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38099</xdr:rowOff>
    </xdr:from>
    <xdr:to>
      <xdr:col>5</xdr:col>
      <xdr:colOff>882650</xdr:colOff>
      <xdr:row>20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0AEEEF-2251-4769-BEDA-97793E629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0.02297</cdr:x>
      <cdr:y>0.0168</cdr:y>
    </cdr:from>
    <cdr:to>
      <cdr:x>0.30733</cdr:x>
      <cdr:y>0.1582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97548" y="63048"/>
          <a:ext cx="244557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ZWAK</a:t>
          </a:r>
        </a:p>
      </cdr:txBody>
    </cdr:sp>
  </cdr:relSizeAnchor>
  <cdr:relSizeAnchor xmlns:cdr="http://schemas.openxmlformats.org/drawingml/2006/chartDrawing">
    <cdr:from>
      <cdr:x>0.67825</cdr:x>
      <cdr:y>0.76946</cdr:y>
    </cdr:from>
    <cdr:to>
      <cdr:x>1</cdr:x>
      <cdr:y>0.91086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833141" y="2887668"/>
          <a:ext cx="276714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n-lt"/>
              <a:ea typeface="+mn-ea"/>
              <a:cs typeface="+mn-cs"/>
            </a:rPr>
            <a:t>STERK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203199</xdr:colOff>
      <xdr:row>4</xdr:row>
      <xdr:rowOff>88899</xdr:rowOff>
    </xdr:from>
    <xdr:to>
      <xdr:col>3</xdr:col>
      <xdr:colOff>666750</xdr:colOff>
      <xdr:row>24</xdr:row>
      <xdr:rowOff>26133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F351E4-0BAB-4FB4-A5D8-87BF383AD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0.0627</cdr:x>
      <cdr:y>0.53956</cdr:y>
    </cdr:from>
    <cdr:to>
      <cdr:x>0.8128</cdr:x>
      <cdr:y>0.54198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C936C17-D941-6E3E-B256-4E8B0B15FEB7}"/>
            </a:ext>
          </a:extLst>
        </cdr:cNvPr>
        <cdr:cNvCxnSpPr/>
      </cdr:nvCxnSpPr>
      <cdr:spPr>
        <a:xfrm xmlns:a="http://schemas.openxmlformats.org/drawingml/2006/main">
          <a:off x="423430" y="1931844"/>
          <a:ext cx="5065569" cy="865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26553</xdr:colOff>
      <xdr:row>4</xdr:row>
      <xdr:rowOff>8659</xdr:rowOff>
    </xdr:from>
    <xdr:to>
      <xdr:col>7</xdr:col>
      <xdr:colOff>264102</xdr:colOff>
      <xdr:row>21</xdr:row>
      <xdr:rowOff>107661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1465E43-A10F-4892-8A7B-0B2A557B4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0.12257</cdr:x>
      <cdr:y>0.51636</cdr:y>
    </cdr:from>
    <cdr:to>
      <cdr:x>0.96196</cdr:x>
      <cdr:y>0.51636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F589B23B-2126-8851-C863-9A179CB0090F}"/>
            </a:ext>
          </a:extLst>
        </cdr:cNvPr>
        <cdr:cNvCxnSpPr/>
      </cdr:nvCxnSpPr>
      <cdr:spPr>
        <a:xfrm xmlns:a="http://schemas.openxmlformats.org/drawingml/2006/main">
          <a:off x="661269" y="1648979"/>
          <a:ext cx="4528703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</xdr:row>
      <xdr:rowOff>25400</xdr:rowOff>
    </xdr:from>
    <xdr:to>
      <xdr:col>4</xdr:col>
      <xdr:colOff>466725</xdr:colOff>
      <xdr:row>20</xdr:row>
      <xdr:rowOff>66098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DC984F-7DEF-464A-A3D0-C40FA84B8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0.08386</cdr:x>
      <cdr:y>0.41698</cdr:y>
    </cdr:from>
    <cdr:to>
      <cdr:x>0.83103</cdr:x>
      <cdr:y>0.41698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CEFF045-0B7C-19E1-57DF-D3FCB86E1234}"/>
            </a:ext>
          </a:extLst>
        </cdr:cNvPr>
        <cdr:cNvCxnSpPr/>
      </cdr:nvCxnSpPr>
      <cdr:spPr>
        <a:xfrm xmlns:a="http://schemas.openxmlformats.org/drawingml/2006/main">
          <a:off x="540327" y="1230168"/>
          <a:ext cx="4814455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4</xdr:row>
      <xdr:rowOff>20636</xdr:rowOff>
    </xdr:from>
    <xdr:to>
      <xdr:col>9</xdr:col>
      <xdr:colOff>406400</xdr:colOff>
      <xdr:row>25</xdr:row>
      <xdr:rowOff>120650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16266-2C1D-4A79-91E7-0E5A7D377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83911</xdr:colOff>
      <xdr:row>4</xdr:row>
      <xdr:rowOff>56694</xdr:rowOff>
    </xdr:from>
    <xdr:to>
      <xdr:col>11</xdr:col>
      <xdr:colOff>544285</xdr:colOff>
      <xdr:row>26</xdr:row>
      <xdr:rowOff>113393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AC488A-BA84-B307-7632-7ECFD7E7F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6</xdr:col>
      <xdr:colOff>411480</xdr:colOff>
      <xdr:row>18</xdr:row>
      <xdr:rowOff>12065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7516C6-550A-4536-8A70-DC535A664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91440</xdr:rowOff>
    </xdr:from>
    <xdr:to>
      <xdr:col>7</xdr:col>
      <xdr:colOff>45720</xdr:colOff>
      <xdr:row>18</xdr:row>
      <xdr:rowOff>103505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F34DEE-DDF2-4ACB-B42C-8F44C5E80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1443219</xdr:colOff>
      <xdr:row>0</xdr:row>
      <xdr:rowOff>35278</xdr:rowOff>
    </xdr:from>
    <xdr:to>
      <xdr:col>4</xdr:col>
      <xdr:colOff>10327</xdr:colOff>
      <xdr:row>6</xdr:row>
      <xdr:rowOff>258703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54700" y="35278"/>
          <a:ext cx="12196090" cy="197555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8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Rapport Financiële Stabiliteit</a:t>
          </a:r>
          <a:r>
            <a:rPr lang="en-GB" sz="1800" b="1" i="0" u="none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2025 </a:t>
          </a:r>
          <a:r>
            <a:rPr lang="en-GB" sz="1800" b="1" i="0" u="none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| Chart Pack</a:t>
          </a:r>
        </a:p>
        <a:p>
          <a:pPr algn="ctr"/>
          <a:r>
            <a:rPr lang="en-GB" sz="1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Het diagrammenpakket (chart pack) bevat gegevens die ten grondslag liggen aan de grafieken en tabellen, die in het Rapport</a:t>
          </a:r>
          <a:r>
            <a:rPr lang="en-GB" sz="1800" b="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Financiële Stabiliteit 2025 </a:t>
          </a:r>
          <a:r>
            <a:rPr lang="en-GB" sz="1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worden gepresenteerd. Het doel is om de toegang tot grafieken, tabellen en de reproduceerbaarheid ervan voor de lezers te vergemakkelijken. </a:t>
          </a:r>
        </a:p>
        <a:p>
          <a:pPr algn="ctr"/>
          <a:r>
            <a:rPr lang="en-GB" sz="1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Opmerking: Gebruikers van de inhoud van dit diagrammenpakket zijn verplicht de bron te vermelden, met gebruikmaking van de volgende aanbevolen bronvermelding: Centrale Bank van Suriname (2025). </a:t>
          </a:r>
        </a:p>
        <a:p>
          <a:pPr algn="ctr"/>
          <a:r>
            <a:rPr lang="en-GB" sz="18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Rapport Financiële Stabiliteit, oktober 2025. Paramaribo: CBvS. </a:t>
          </a:r>
        </a:p>
      </xdr:txBody>
    </xdr:sp>
    <xdr:clientData/>
  </xdr:twoCellAnchor>
  <xdr:twoCellAnchor editAs="oneCell">
    <xdr:from>
      <xdr:col>0</xdr:col>
      <xdr:colOff>62629</xdr:colOff>
      <xdr:row>0</xdr:row>
      <xdr:rowOff>47038</xdr:rowOff>
    </xdr:from>
    <xdr:to>
      <xdr:col>1</xdr:col>
      <xdr:colOff>1446695</xdr:colOff>
      <xdr:row>6</xdr:row>
      <xdr:rowOff>235185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B3C693-AEBA-43B8-4EBD-DC60996EE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29" y="47038"/>
          <a:ext cx="1995547" cy="1940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89253</xdr:colOff>
      <xdr:row>4</xdr:row>
      <xdr:rowOff>84666</xdr:rowOff>
    </xdr:from>
    <xdr:to>
      <xdr:col>5</xdr:col>
      <xdr:colOff>225778</xdr:colOff>
      <xdr:row>15</xdr:row>
      <xdr:rowOff>164394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9E4037-AD8D-42A4-B217-C5A4175EF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25399</xdr:colOff>
      <xdr:row>4</xdr:row>
      <xdr:rowOff>31750</xdr:rowOff>
    </xdr:from>
    <xdr:to>
      <xdr:col>18</xdr:col>
      <xdr:colOff>450850</xdr:colOff>
      <xdr:row>17</xdr:row>
      <xdr:rowOff>6349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8FF5DE-FCE6-4010-B508-E4A97CF83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47143</xdr:colOff>
      <xdr:row>4</xdr:row>
      <xdr:rowOff>57149</xdr:rowOff>
    </xdr:from>
    <xdr:to>
      <xdr:col>22</xdr:col>
      <xdr:colOff>125075</xdr:colOff>
      <xdr:row>23</xdr:row>
      <xdr:rowOff>153940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4AA592-A326-44D7-B59E-816793A71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127002</xdr:colOff>
      <xdr:row>4</xdr:row>
      <xdr:rowOff>107461</xdr:rowOff>
    </xdr:from>
    <xdr:to>
      <xdr:col>12</xdr:col>
      <xdr:colOff>566615</xdr:colOff>
      <xdr:row>25</xdr:row>
      <xdr:rowOff>78153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E3324B-96F4-2986-EEB6-4D08189B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0.05641</cdr:x>
      <cdr:y>0.1531</cdr:y>
    </cdr:from>
    <cdr:to>
      <cdr:x>0.22154</cdr:x>
      <cdr:y>0.2093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3C4D7DA-8167-C7AE-87EE-0194345DC33C}"/>
            </a:ext>
          </a:extLst>
        </cdr:cNvPr>
        <cdr:cNvSpPr txBox="1"/>
      </cdr:nvSpPr>
      <cdr:spPr>
        <a:xfrm xmlns:a="http://schemas.openxmlformats.org/drawingml/2006/main">
          <a:off x="419100" y="601980"/>
          <a:ext cx="122682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kern="1200">
              <a:latin typeface="Arial" panose="020B0604020202020204" pitchFamily="34" charset="0"/>
              <a:cs typeface="Arial" panose="020B0604020202020204" pitchFamily="34" charset="0"/>
            </a:rPr>
            <a:t>Positieve kloof</a:t>
          </a:r>
        </a:p>
      </cdr:txBody>
    </cdr:sp>
  </cdr:relSizeAnchor>
  <cdr:relSizeAnchor xmlns:cdr="http://schemas.openxmlformats.org/drawingml/2006/chartDrawing">
    <cdr:from>
      <cdr:x>0.66576</cdr:x>
      <cdr:y>0.52992</cdr:y>
    </cdr:from>
    <cdr:to>
      <cdr:x>0.83089</cdr:x>
      <cdr:y>0.58613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C96D6BC5-1CB2-0693-E4A4-0DF3BFA295B1}"/>
            </a:ext>
          </a:extLst>
        </cdr:cNvPr>
        <cdr:cNvSpPr txBox="1"/>
      </cdr:nvSpPr>
      <cdr:spPr>
        <a:xfrm xmlns:a="http://schemas.openxmlformats.org/drawingml/2006/main">
          <a:off x="11694191" y="2231255"/>
          <a:ext cx="2900521" cy="23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1" kern="1200">
              <a:latin typeface="Arial" panose="020B0604020202020204" pitchFamily="34" charset="0"/>
              <a:cs typeface="Arial" panose="020B0604020202020204" pitchFamily="34" charset="0"/>
            </a:rPr>
            <a:t>Negatieve kloof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49893</xdr:colOff>
      <xdr:row>4</xdr:row>
      <xdr:rowOff>48078</xdr:rowOff>
    </xdr:from>
    <xdr:to>
      <xdr:col>14</xdr:col>
      <xdr:colOff>190500</xdr:colOff>
      <xdr:row>23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E709F-D975-4C03-8DFF-4CFA66DCC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127001</xdr:colOff>
      <xdr:row>15</xdr:row>
      <xdr:rowOff>63500</xdr:rowOff>
    </xdr:from>
    <xdr:to>
      <xdr:col>9</xdr:col>
      <xdr:colOff>263072</xdr:colOff>
      <xdr:row>16</xdr:row>
      <xdr:rowOff>18143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7952092-F3EC-417D-8CA0-BE1183B86AE2}"/>
            </a:ext>
          </a:extLst>
        </xdr:cNvPr>
        <xdr:cNvSpPr/>
      </xdr:nvSpPr>
      <xdr:spPr>
        <a:xfrm>
          <a:off x="6762751" y="2927350"/>
          <a:ext cx="136071" cy="138793"/>
        </a:xfrm>
        <a:prstGeom prst="ellipse">
          <a:avLst/>
        </a:prstGeom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397329</xdr:colOff>
      <xdr:row>7</xdr:row>
      <xdr:rowOff>125185</xdr:rowOff>
    </xdr:from>
    <xdr:to>
      <xdr:col>13</xdr:col>
      <xdr:colOff>43543</xdr:colOff>
      <xdr:row>8</xdr:row>
      <xdr:rowOff>79829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49700AA-E6C8-4923-A8AE-E302E312C047}"/>
            </a:ext>
          </a:extLst>
        </xdr:cNvPr>
        <xdr:cNvSpPr/>
      </xdr:nvSpPr>
      <xdr:spPr>
        <a:xfrm>
          <a:off x="8531679" y="1515835"/>
          <a:ext cx="135164" cy="138794"/>
        </a:xfrm>
        <a:prstGeom prst="ellipse">
          <a:avLst/>
        </a:prstGeom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186871</xdr:colOff>
      <xdr:row>11</xdr:row>
      <xdr:rowOff>68942</xdr:rowOff>
    </xdr:from>
    <xdr:to>
      <xdr:col>11</xdr:col>
      <xdr:colOff>322942</xdr:colOff>
      <xdr:row>12</xdr:row>
      <xdr:rowOff>23586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12344D2-3A4A-43E4-968F-6303EF93C8D3}"/>
            </a:ext>
          </a:extLst>
        </xdr:cNvPr>
        <xdr:cNvSpPr/>
      </xdr:nvSpPr>
      <xdr:spPr>
        <a:xfrm>
          <a:off x="7813221" y="2196192"/>
          <a:ext cx="136071" cy="138794"/>
        </a:xfrm>
        <a:prstGeom prst="ellipse">
          <a:avLst/>
        </a:prstGeom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272143</xdr:colOff>
      <xdr:row>11</xdr:row>
      <xdr:rowOff>136978</xdr:rowOff>
    </xdr:from>
    <xdr:to>
      <xdr:col>11</xdr:col>
      <xdr:colOff>186871</xdr:colOff>
      <xdr:row>15</xdr:row>
      <xdr:rowOff>72572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FFC34AC-913A-4F70-9850-49FA1EE13E95}"/>
            </a:ext>
          </a:extLst>
        </xdr:cNvPr>
        <xdr:cNvCxnSpPr>
          <a:endCxn id="5" idx="2"/>
        </xdr:cNvCxnSpPr>
      </xdr:nvCxnSpPr>
      <xdr:spPr>
        <a:xfrm flipV="1">
          <a:off x="6907893" y="2264228"/>
          <a:ext cx="905328" cy="672194"/>
        </a:xfrm>
        <a:prstGeom prst="straightConnector1">
          <a:avLst/>
        </a:prstGeom>
        <a:ln w="22225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324757</xdr:colOff>
      <xdr:row>8</xdr:row>
      <xdr:rowOff>18143</xdr:rowOff>
    </xdr:from>
    <xdr:to>
      <xdr:col>12</xdr:col>
      <xdr:colOff>444501</xdr:colOff>
      <xdr:row>11</xdr:row>
      <xdr:rowOff>61686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494D5FD-FA53-499C-9114-885E053CF242}"/>
            </a:ext>
          </a:extLst>
        </xdr:cNvPr>
        <xdr:cNvCxnSpPr/>
      </xdr:nvCxnSpPr>
      <xdr:spPr>
        <a:xfrm flipV="1">
          <a:off x="7951107" y="1592943"/>
          <a:ext cx="627744" cy="595993"/>
        </a:xfrm>
        <a:prstGeom prst="straightConnector1">
          <a:avLst/>
        </a:prstGeom>
        <a:ln w="22225">
          <a:solidFill>
            <a:srgbClr val="FF00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107847</xdr:colOff>
      <xdr:row>4</xdr:row>
      <xdr:rowOff>134056</xdr:rowOff>
    </xdr:from>
    <xdr:to>
      <xdr:col>8</xdr:col>
      <xdr:colOff>268112</xdr:colOff>
      <xdr:row>29</xdr:row>
      <xdr:rowOff>96762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AEC458-97B0-396B-9BC5-E5FF7AA91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110799</xdr:colOff>
      <xdr:row>4</xdr:row>
      <xdr:rowOff>0</xdr:rowOff>
    </xdr:from>
    <xdr:to>
      <xdr:col>6</xdr:col>
      <xdr:colOff>296333</xdr:colOff>
      <xdr:row>16</xdr:row>
      <xdr:rowOff>134055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6FAA9C5-06B6-9011-F541-D3B168F13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2035</xdr:colOff>
      <xdr:row>4</xdr:row>
      <xdr:rowOff>38805</xdr:rowOff>
    </xdr:from>
    <xdr:to>
      <xdr:col>14</xdr:col>
      <xdr:colOff>574920</xdr:colOff>
      <xdr:row>17</xdr:row>
      <xdr:rowOff>28574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9E949892-1264-429B-AA7A-1C2D7D7F3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43888</xdr:colOff>
      <xdr:row>4</xdr:row>
      <xdr:rowOff>63500</xdr:rowOff>
    </xdr:from>
    <xdr:to>
      <xdr:col>23</xdr:col>
      <xdr:colOff>416277</xdr:colOff>
      <xdr:row>16</xdr:row>
      <xdr:rowOff>112888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7184946-1CB4-5D48-09C3-41A623863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4</xdr:row>
      <xdr:rowOff>163829</xdr:rowOff>
    </xdr:from>
    <xdr:to>
      <xdr:col>5</xdr:col>
      <xdr:colOff>685800</xdr:colOff>
      <xdr:row>21</xdr:row>
      <xdr:rowOff>141110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9E2664-CEED-5BB4-A6B0-189AC18AB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4</xdr:row>
      <xdr:rowOff>63853</xdr:rowOff>
    </xdr:from>
    <xdr:to>
      <xdr:col>15</xdr:col>
      <xdr:colOff>411409</xdr:colOff>
      <xdr:row>19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6E8456-F49F-88E2-8666-9BA67F37E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</xdr:row>
      <xdr:rowOff>47061</xdr:rowOff>
    </xdr:from>
    <xdr:to>
      <xdr:col>6</xdr:col>
      <xdr:colOff>545889</xdr:colOff>
      <xdr:row>19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C2546D-3569-044B-E0DE-0970C96DA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179070</xdr:rowOff>
    </xdr:from>
    <xdr:to>
      <xdr:col>9</xdr:col>
      <xdr:colOff>457200</xdr:colOff>
      <xdr:row>18</xdr:row>
      <xdr:rowOff>179070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6CC9B85A-371F-A887-7348-68851722B5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" y="744220"/>
              <a:ext cx="474345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106682</xdr:colOff>
      <xdr:row>4</xdr:row>
      <xdr:rowOff>30480</xdr:rowOff>
    </xdr:from>
    <xdr:to>
      <xdr:col>7</xdr:col>
      <xdr:colOff>372533</xdr:colOff>
      <xdr:row>23</xdr:row>
      <xdr:rowOff>86591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786CAD-214D-3D7F-B638-AFE7DF2AE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6350</xdr:colOff>
      <xdr:row>8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B027EF-A134-378D-4C16-A0742C376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1365250"/>
          <a:ext cx="6223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160019</xdr:colOff>
      <xdr:row>4</xdr:row>
      <xdr:rowOff>22860</xdr:rowOff>
    </xdr:from>
    <xdr:to>
      <xdr:col>8</xdr:col>
      <xdr:colOff>566056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A933FE-40E1-F2AE-F8BE-71322CBA8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4</xdr:row>
      <xdr:rowOff>88175</xdr:rowOff>
    </xdr:from>
    <xdr:to>
      <xdr:col>19</xdr:col>
      <xdr:colOff>424543</xdr:colOff>
      <xdr:row>18</xdr:row>
      <xdr:rowOff>108857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6E5F3F-24A9-1F64-62E9-70B1EFA37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6350</xdr:colOff>
      <xdr:row>4</xdr:row>
      <xdr:rowOff>12700</xdr:rowOff>
    </xdr:from>
    <xdr:to>
      <xdr:col>30</xdr:col>
      <xdr:colOff>365760</xdr:colOff>
      <xdr:row>18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FC5E15-DD1D-9904-04E2-A183C09DD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4</xdr:row>
      <xdr:rowOff>27212</xdr:rowOff>
    </xdr:from>
    <xdr:to>
      <xdr:col>4</xdr:col>
      <xdr:colOff>610658</xdr:colOff>
      <xdr:row>24</xdr:row>
      <xdr:rowOff>32103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991C48-386E-737E-47C3-D93E7E5F9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14301</xdr:colOff>
      <xdr:row>4</xdr:row>
      <xdr:rowOff>19347</xdr:rowOff>
    </xdr:from>
    <xdr:to>
      <xdr:col>14</xdr:col>
      <xdr:colOff>266754</xdr:colOff>
      <xdr:row>24</xdr:row>
      <xdr:rowOff>1275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26A3B3-904D-4A7E-9F5A-D714877C9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</xdr:row>
      <xdr:rowOff>64770</xdr:rowOff>
    </xdr:from>
    <xdr:to>
      <xdr:col>4</xdr:col>
      <xdr:colOff>497840</xdr:colOff>
      <xdr:row>22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FBEFE0-24CC-8DDB-B397-3248E4B6B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45605</xdr:colOff>
      <xdr:row>4</xdr:row>
      <xdr:rowOff>19050</xdr:rowOff>
    </xdr:from>
    <xdr:to>
      <xdr:col>22</xdr:col>
      <xdr:colOff>138430</xdr:colOff>
      <xdr:row>22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BF2DA2-3AE2-85A6-C678-FD3DE82E0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3769</xdr:colOff>
      <xdr:row>4</xdr:row>
      <xdr:rowOff>9407</xdr:rowOff>
    </xdr:from>
    <xdr:to>
      <xdr:col>29</xdr:col>
      <xdr:colOff>493059</xdr:colOff>
      <xdr:row>22</xdr:row>
      <xdr:rowOff>86590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27915B-AB10-F899-6D66-657CE9D82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39655</xdr:colOff>
      <xdr:row>4</xdr:row>
      <xdr:rowOff>41910</xdr:rowOff>
    </xdr:from>
    <xdr:to>
      <xdr:col>13</xdr:col>
      <xdr:colOff>699906</xdr:colOff>
      <xdr:row>22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1692D0-7CD9-6194-2FD1-E2238FC06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26670</xdr:rowOff>
    </xdr:from>
    <xdr:to>
      <xdr:col>5</xdr:col>
      <xdr:colOff>472440</xdr:colOff>
      <xdr:row>20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828944-F950-402F-B353-511E261E8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83820</xdr:colOff>
      <xdr:row>4</xdr:row>
      <xdr:rowOff>57150</xdr:rowOff>
    </xdr:from>
    <xdr:to>
      <xdr:col>23</xdr:col>
      <xdr:colOff>144780</xdr:colOff>
      <xdr:row>20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3B5E96-6AA8-412D-B181-35B330DDB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588085</xdr:colOff>
      <xdr:row>4</xdr:row>
      <xdr:rowOff>38776</xdr:rowOff>
    </xdr:from>
    <xdr:to>
      <xdr:col>31</xdr:col>
      <xdr:colOff>759759</xdr:colOff>
      <xdr:row>20</xdr:row>
      <xdr:rowOff>112787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008AAC-8970-4B12-A6AA-B10643D83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8255</xdr:colOff>
      <xdr:row>4</xdr:row>
      <xdr:rowOff>164465</xdr:rowOff>
    </xdr:from>
    <xdr:to>
      <xdr:col>14</xdr:col>
      <xdr:colOff>816278</xdr:colOff>
      <xdr:row>20</xdr:row>
      <xdr:rowOff>174579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2E92E3-889D-4734-AF66-6AA66879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112394</xdr:colOff>
      <xdr:row>3</xdr:row>
      <xdr:rowOff>177800</xdr:rowOff>
    </xdr:from>
    <xdr:to>
      <xdr:col>5</xdr:col>
      <xdr:colOff>82549</xdr:colOff>
      <xdr:row>22</xdr:row>
      <xdr:rowOff>27305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3CC0E3-A783-FED3-BE4F-64B0BBB50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4</xdr:row>
      <xdr:rowOff>30480</xdr:rowOff>
    </xdr:from>
    <xdr:to>
      <xdr:col>9</xdr:col>
      <xdr:colOff>180976</xdr:colOff>
      <xdr:row>21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B6DFC4-68A9-47EE-8CF5-82FB8059F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106135</xdr:colOff>
      <xdr:row>22</xdr:row>
      <xdr:rowOff>57150</xdr:rowOff>
    </xdr:from>
    <xdr:to>
      <xdr:col>9</xdr:col>
      <xdr:colOff>190500</xdr:colOff>
      <xdr:row>40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FD9079-95AA-4307-8216-BE29A222E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0.11082</cdr:x>
      <cdr:y>0.06246</cdr:y>
    </cdr:from>
    <cdr:to>
      <cdr:x>0.39518</cdr:x>
      <cdr:y>0.20386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53083" y="234403"/>
          <a:ext cx="244557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ZWAK</a:t>
          </a:r>
        </a:p>
      </cdr:txBody>
    </cdr:sp>
  </cdr:relSizeAnchor>
  <cdr:relSizeAnchor xmlns:cdr="http://schemas.openxmlformats.org/drawingml/2006/chartDrawing">
    <cdr:from>
      <cdr:x>0.67825</cdr:x>
      <cdr:y>0.76946</cdr:y>
    </cdr:from>
    <cdr:to>
      <cdr:x>1</cdr:x>
      <cdr:y>0.91086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833141" y="2887668"/>
          <a:ext cx="276714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n-lt"/>
              <a:ea typeface="+mn-ea"/>
              <a:cs typeface="+mn-cs"/>
            </a:rPr>
            <a:t>STERK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0.02297</cdr:x>
      <cdr:y>0.0168</cdr:y>
    </cdr:from>
    <cdr:to>
      <cdr:x>0.30733</cdr:x>
      <cdr:y>0.1582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97548" y="63048"/>
          <a:ext cx="2445576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ZWAK</a:t>
          </a:r>
        </a:p>
      </cdr:txBody>
    </cdr:sp>
  </cdr:relSizeAnchor>
  <cdr:relSizeAnchor xmlns:cdr="http://schemas.openxmlformats.org/drawingml/2006/chartDrawing">
    <cdr:from>
      <cdr:x>0.67825</cdr:x>
      <cdr:y>0.76946</cdr:y>
    </cdr:from>
    <cdr:to>
      <cdr:x>1</cdr:x>
      <cdr:y>0.91086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5833141" y="2887668"/>
          <a:ext cx="2767140" cy="53065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+mn-lt"/>
              <a:ea typeface="+mn-ea"/>
              <a:cs typeface="+mn-cs"/>
            </a:rPr>
            <a:t>STERK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4</xdr:row>
      <xdr:rowOff>17318</xdr:rowOff>
    </xdr:from>
    <xdr:to>
      <xdr:col>9</xdr:col>
      <xdr:colOff>412750</xdr:colOff>
      <xdr:row>22</xdr:row>
      <xdr:rowOff>17318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160E6C-D6F9-1127-3EF8-A48270BB1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42025</xdr:colOff>
      <xdr:row>4</xdr:row>
      <xdr:rowOff>40410</xdr:rowOff>
    </xdr:from>
    <xdr:to>
      <xdr:col>5</xdr:col>
      <xdr:colOff>751774</xdr:colOff>
      <xdr:row>22</xdr:row>
      <xdr:rowOff>138381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2DF654-1778-56AC-02BD-CC3D3459D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70555</xdr:colOff>
      <xdr:row>4</xdr:row>
      <xdr:rowOff>40500</xdr:rowOff>
    </xdr:from>
    <xdr:to>
      <xdr:col>6</xdr:col>
      <xdr:colOff>474396</xdr:colOff>
      <xdr:row>25</xdr:row>
      <xdr:rowOff>49682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A8F799-C0D5-39EC-CB6F-106EBECD8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113335</xdr:colOff>
      <xdr:row>4</xdr:row>
      <xdr:rowOff>25644</xdr:rowOff>
    </xdr:from>
    <xdr:to>
      <xdr:col>6</xdr:col>
      <xdr:colOff>19050</xdr:colOff>
      <xdr:row>23</xdr:row>
      <xdr:rowOff>87667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27EA45-962F-B6D6-4591-61F45E666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con\EXCHANGE\BOJDIR\MONTH-EN\CBNA\2002\LOANSEP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TABLES\PAPERS\Daily%20FX%20Transaction%20Reports\2019\Daily%20FX%20Excel%20Files%202019\Flow%20Analysis\FCIB\OUTFLOW\2011\FCIB_Outflows_2011Jan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edi\SFG\Outflows\SFG_Outflows_2011Apri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con\peter_beepat\BOJDIR\MONTH-EN\CBNA\2003\LOANS_MA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sl\Dropbox\2_CONSULTING_IMF_WB_TA\19_IMF_FSSR_Uzbekistan\Stress%20test%20files\DBSST_UZB_v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IBCmods\BOJSched\CBM1\August%2031%202003%20Cbm1_Template%20as%20generat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BCmods\BOJSched\CBM1\August%2031%202003%20Cbm1_Template%20as%20generate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F00834\eonia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um\dmcl\0000a01f\u181994\80cba7ac\TBG_IS4_Reporting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con\peter_beepat\BOJDIR\MONTH-EN\CBNA\2003\LOANS_MAR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scottv1\Local%20Settings\Temporary%20Internet%20Files\OLK154\FCIB-Investment_Accruals-AUG-31-2005_Preliminary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cottv1\Local%20Settings\Temporary%20Internet%20Files\OLK154\FCIB-Investment_Accruals-AUG-31-2005_Preliminary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ANKDATA\CB\QUARTER\DOCUME~1\scottv1\LOCALS~1\Temp\PK27.tmp\CBM_OTH%20dec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NKDATA\CB\QUARTER\DOCUME~1\scottv1\LOCALS~1\Temp\PK27.tmp\CBM_OTH%20dec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F00834\Money-marke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NTB\INFLOWS\completed\BB_inflows_2012Jan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KEETEA1\Local%20Settings\Temporary%20Internet%20Files\OLK6D\IN_FC_data_FCI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F00834\euriborpr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con\peter_beepat\BOJDIR\MONTH-EN\CBNA\2003\dec_03_loan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TABLES\PAPERS\Daily%20FX%20Transaction%20Reports\2019\Daily%20FX%20Excel%20Files%202019\Flow%20Analysis\FCIB\INFLOW\FCIB_Inflows_2011Ja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_fin_server\fin_exe\BOJ%20Weekly%20Reports\Final%20Reports%20%202004\Worksheet%202004\BOJ%20WKLY%20Dec%2029,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valued%20costumer\My%20Documents\February%202004%20CBM1%20as%20generated%20templat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lued%20costumer\My%20Documents\February%202004%20CBM1%20as%20generated%20templat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_srvr\DWNFIA\Fimmmdd.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ecb.de/DOCUME~1/sphirke/LOCALS~1/Temp/Sample%20for%2060+%20delq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ecb.de/Documents%20and%20Settings/kochans/Desktop/FSR/Charts%20Boxes%20Ch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kochans$\1-FSR\US%20Charts%20December%201st%20Sugges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EXCEL\CFR_RET\MONTH\FIN_INST\FIMMMDD.1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UTLOOK\Outlook4\COVE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rm\AppData\Local\Packages\Microsoft.MicrosoftEdge_8wekyb3d8bbwe\TempState\Downloads\316COFER%20(2)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IBCmods\BOJSched\CBM1\August%2031%202003%20Cbm1_Template%20as%20genera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edi\CITI\Outflows\CITI_Outflows_2012Jan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edi\SFG\Inflows\SFG_Inflows_2011June2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con\peter_beepat\BOJDIR\MONTH-EN\CBNA\2003\LOANS_FE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ANKDATA\CB\QUARTER\DOCUME~1\scottv1\LOCALS~1\Temp\PK25.tmp\CBM_USD%20dec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NKDATA\CB\QUARTER\DOCUME~1\scottv1\LOCALS~1\Temp\PK25.tmp\CBM_USD%20dec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con\EXCHANGE\BOJDIR\MONTH-EN\CBNA\2002\LOANSAUG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redit%20Union%20Assets%20and%20Liabiliti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c\AppData\Local\Packages\microsoft.windowscommunicationsapps_8wekyb3d8bbwe\LocalState\LiveComm\532de0238ee94930\120712-0049\Att\20023b49\Cashflow%20FY%202015_16_Weekly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ans_dec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h\AppData\Local\Temp\notes789433\316FSIC_2021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-Mp\CM%20Division\CMT\Financial%20Structure\Analytical%20tools\Loan%20model%20CMT%20MSN\dataset_temp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con\EXCHANGE\BOJDIR\MONTH-EN\CBNA\2002\LOANS_OC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F00834\CB-Expectations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_server\RSD_DB\Data\External%20Sector\Real%20Exchange%20Rate\Summary%20Indices%20(Exrate%20&amp;%20Cpi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ccorcostegui\Local%20Settings\Temporary%20Internet%20Files\OLK36\QIS%20reporting%20template_v1%200%200b1-EU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Departments\DTK\Toezicht%20Verzekeringen\ALGEMEEN\Gecombineerde%20cijfers%20SRD\schade%20vanaf%201997%20SRD%20(nw)%20(excl%20Clico).xls" TargetMode="External"/></Relationships>
</file>

<file path=xl/externalLinks/_rels/externalLink6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01\Departments\Financiele%20Stabiliteit\Algemeen\Financial%20Stability%20Reports\01%20National%20Financial%20Stability%20Report\FSR%202025\Chart%20Pack%20Suriname\Stresstesten\Grafiek%20verzekeringstress%20test.xlsx" TargetMode="External"/><Relationship Id="rId1" Type="http://schemas.openxmlformats.org/officeDocument/2006/relationships/externalLinkPath" Target="Stresstesten/Grafiek%20verzekeringstress%20tes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ele%20Stabiliteit/Macroprudential%20Analysis/Werkfolder/Indicators%20and%20Indexes/Cobweb/2022/Cobweb%20Map%20for%20Suriname_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jahangier\FST\Cobweb%20AFSI\Cobweb%20Map%20for%20Suriname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UST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TYPE</v>
          </cell>
          <cell r="F1" t="str">
            <v>INT</v>
          </cell>
          <cell r="G1" t="str">
            <v>CBM4</v>
          </cell>
          <cell r="H1" t="str">
            <v>CBM5</v>
          </cell>
          <cell r="I1" t="str">
            <v>JMD</v>
          </cell>
          <cell r="J1" t="str">
            <v>USD</v>
          </cell>
          <cell r="K1" t="str">
            <v>JMD EQUIV.</v>
          </cell>
        </row>
        <row r="2">
          <cell r="A2" t="str">
            <v>AAA CARGO BROKERS</v>
          </cell>
          <cell r="B2">
            <v>127</v>
          </cell>
          <cell r="C2" t="str">
            <v>06</v>
          </cell>
          <cell r="D2" t="str">
            <v>JA $</v>
          </cell>
          <cell r="E2" t="str">
            <v>O/D</v>
          </cell>
          <cell r="F2">
            <v>19</v>
          </cell>
          <cell r="G2" t="str">
            <v>BUSINESS</v>
          </cell>
          <cell r="H2" t="str">
            <v>PROF.</v>
          </cell>
          <cell r="I2">
            <v>99035.17</v>
          </cell>
          <cell r="J2">
            <v>0</v>
          </cell>
          <cell r="K2">
            <v>0</v>
          </cell>
        </row>
        <row r="3">
          <cell r="A3" t="str">
            <v>ALAMO CAR SALES</v>
          </cell>
          <cell r="B3">
            <v>200</v>
          </cell>
          <cell r="C3" t="str">
            <v>66</v>
          </cell>
          <cell r="D3" t="str">
            <v>JA $</v>
          </cell>
          <cell r="E3" t="str">
            <v>O/D</v>
          </cell>
          <cell r="F3">
            <v>31.5</v>
          </cell>
          <cell r="G3" t="str">
            <v>BUSINESS</v>
          </cell>
          <cell r="H3" t="str">
            <v>DIST'N</v>
          </cell>
          <cell r="I3">
            <v>585.36</v>
          </cell>
          <cell r="J3">
            <v>0</v>
          </cell>
          <cell r="K3">
            <v>0</v>
          </cell>
        </row>
        <row r="4">
          <cell r="A4" t="str">
            <v>BAILEY L.,LICENSED SECURITIES DE</v>
          </cell>
          <cell r="B4">
            <v>200</v>
          </cell>
          <cell r="C4" t="str">
            <v>13</v>
          </cell>
          <cell r="D4" t="str">
            <v>USD</v>
          </cell>
          <cell r="E4" t="str">
            <v>O/D</v>
          </cell>
          <cell r="F4">
            <v>31.5</v>
          </cell>
          <cell r="G4" t="str">
            <v>BUSINESS</v>
          </cell>
          <cell r="H4" t="str">
            <v>PROF.</v>
          </cell>
          <cell r="I4">
            <v>21911.58</v>
          </cell>
          <cell r="J4">
            <v>448.64004914004914</v>
          </cell>
          <cell r="K4">
            <v>21911.58</v>
          </cell>
        </row>
        <row r="5">
          <cell r="A5" t="str">
            <v>BENJAMIN KENNETH</v>
          </cell>
          <cell r="B5">
            <v>200</v>
          </cell>
          <cell r="C5" t="str">
            <v>05</v>
          </cell>
          <cell r="D5" t="str">
            <v>JA $</v>
          </cell>
          <cell r="E5" t="str">
            <v>O/D</v>
          </cell>
          <cell r="F5">
            <v>31.5</v>
          </cell>
          <cell r="G5" t="str">
            <v>INDIV.</v>
          </cell>
          <cell r="H5" t="str">
            <v>INDIV.</v>
          </cell>
          <cell r="I5">
            <v>10564.26</v>
          </cell>
          <cell r="J5">
            <v>0</v>
          </cell>
          <cell r="K5">
            <v>0</v>
          </cell>
        </row>
        <row r="6">
          <cell r="A6" t="str">
            <v>BINGHAM KELLI-ANN</v>
          </cell>
          <cell r="B6">
            <v>200</v>
          </cell>
          <cell r="C6" t="str">
            <v>01</v>
          </cell>
          <cell r="D6" t="str">
            <v>JA $</v>
          </cell>
          <cell r="E6" t="str">
            <v>O/D</v>
          </cell>
          <cell r="F6">
            <v>0</v>
          </cell>
          <cell r="G6" t="str">
            <v>INDIV.</v>
          </cell>
          <cell r="H6" t="str">
            <v>INDIV.</v>
          </cell>
          <cell r="I6">
            <v>12069.63</v>
          </cell>
          <cell r="J6">
            <v>0</v>
          </cell>
          <cell r="K6">
            <v>0</v>
          </cell>
        </row>
        <row r="7">
          <cell r="A7" t="str">
            <v>BOGUES BROTHERS INDUSTRIES LTD</v>
          </cell>
          <cell r="B7">
            <v>120</v>
          </cell>
          <cell r="C7" t="str">
            <v>50</v>
          </cell>
          <cell r="D7" t="str">
            <v>JA $</v>
          </cell>
          <cell r="E7" t="str">
            <v>TERM</v>
          </cell>
          <cell r="F7">
            <v>15</v>
          </cell>
          <cell r="G7" t="str">
            <v>BUSINESS</v>
          </cell>
          <cell r="H7" t="str">
            <v>PROF.</v>
          </cell>
          <cell r="I7">
            <v>7000000</v>
          </cell>
          <cell r="J7">
            <v>0</v>
          </cell>
          <cell r="K7">
            <v>0</v>
          </cell>
        </row>
        <row r="8">
          <cell r="A8" t="str">
            <v>BRIGHTPOINT JAMAICA LIMITED</v>
          </cell>
          <cell r="B8">
            <v>200</v>
          </cell>
          <cell r="C8" t="str">
            <v>13</v>
          </cell>
          <cell r="D8" t="str">
            <v>USD</v>
          </cell>
          <cell r="E8" t="str">
            <v>O/D</v>
          </cell>
          <cell r="F8">
            <v>31.5</v>
          </cell>
          <cell r="G8" t="str">
            <v>BUSINESS</v>
          </cell>
          <cell r="H8" t="str">
            <v>PROF.</v>
          </cell>
          <cell r="I8">
            <v>494.75</v>
          </cell>
          <cell r="J8">
            <v>10.130016380016379</v>
          </cell>
          <cell r="K8">
            <v>494.74999999999994</v>
          </cell>
        </row>
        <row r="9">
          <cell r="A9" t="str">
            <v>BROWN ROBERT OR RUDDOCK SASHA</v>
          </cell>
          <cell r="B9">
            <v>200</v>
          </cell>
          <cell r="C9" t="str">
            <v>05</v>
          </cell>
          <cell r="D9" t="str">
            <v>JA $</v>
          </cell>
          <cell r="E9" t="str">
            <v>O/D</v>
          </cell>
          <cell r="F9">
            <v>31.5</v>
          </cell>
          <cell r="G9" t="str">
            <v>INDIV.</v>
          </cell>
          <cell r="H9" t="str">
            <v>INDIV.</v>
          </cell>
          <cell r="I9">
            <v>2026.28</v>
          </cell>
          <cell r="J9">
            <v>0</v>
          </cell>
          <cell r="K9">
            <v>0</v>
          </cell>
        </row>
        <row r="10">
          <cell r="A10" t="str">
            <v>BUNTING PETER OR JEANINE</v>
          </cell>
          <cell r="B10">
            <v>200</v>
          </cell>
          <cell r="C10" t="str">
            <v>06</v>
          </cell>
          <cell r="D10" t="str">
            <v>USD</v>
          </cell>
          <cell r="E10" t="str">
            <v>O/D</v>
          </cell>
          <cell r="F10">
            <v>31.5</v>
          </cell>
          <cell r="G10" t="str">
            <v>INDIV.</v>
          </cell>
          <cell r="H10" t="str">
            <v>INDIV.</v>
          </cell>
          <cell r="I10">
            <v>422.95</v>
          </cell>
          <cell r="J10">
            <v>8.6599099099099099</v>
          </cell>
          <cell r="K10">
            <v>422.95000000000005</v>
          </cell>
        </row>
        <row r="11">
          <cell r="A11" t="str">
            <v>CAPITAL AND CREDIT MERCHANT BANK</v>
          </cell>
          <cell r="B11">
            <v>120</v>
          </cell>
          <cell r="C11" t="str">
            <v>51</v>
          </cell>
          <cell r="D11" t="str">
            <v>USD</v>
          </cell>
          <cell r="E11" t="str">
            <v>TERM</v>
          </cell>
          <cell r="F11">
            <v>7.25</v>
          </cell>
          <cell r="G11" t="str">
            <v>F.I.</v>
          </cell>
          <cell r="H11" t="str">
            <v>F.I.</v>
          </cell>
          <cell r="I11">
            <v>97679375.340000004</v>
          </cell>
          <cell r="J11">
            <v>1999987.21007371</v>
          </cell>
          <cell r="K11">
            <v>97679375.340000004</v>
          </cell>
        </row>
        <row r="12">
          <cell r="A12" t="str">
            <v>CARIBBEAN BOTTLERS JAMAICA LTD</v>
          </cell>
          <cell r="B12">
            <v>200</v>
          </cell>
          <cell r="C12" t="str">
            <v>02</v>
          </cell>
          <cell r="D12" t="str">
            <v>JA $</v>
          </cell>
          <cell r="E12" t="str">
            <v>O/D</v>
          </cell>
          <cell r="F12">
            <v>31.5</v>
          </cell>
          <cell r="G12" t="str">
            <v>BUSINESS</v>
          </cell>
          <cell r="H12" t="str">
            <v>PROF.</v>
          </cell>
          <cell r="I12">
            <v>202.4</v>
          </cell>
          <cell r="J12">
            <v>0</v>
          </cell>
          <cell r="K12">
            <v>0</v>
          </cell>
        </row>
        <row r="13">
          <cell r="A13" t="str">
            <v>CARIBBEAN BOTTLERS JAMAICA LTD</v>
          </cell>
          <cell r="B13">
            <v>200</v>
          </cell>
          <cell r="C13" t="str">
            <v>32</v>
          </cell>
          <cell r="D13" t="str">
            <v>JA $</v>
          </cell>
          <cell r="E13" t="str">
            <v>O/D</v>
          </cell>
          <cell r="F13">
            <v>31.5</v>
          </cell>
          <cell r="G13" t="str">
            <v>BUSINESS</v>
          </cell>
          <cell r="H13" t="str">
            <v>PROF.</v>
          </cell>
          <cell r="I13">
            <v>141.77000000000001</v>
          </cell>
          <cell r="J13">
            <v>0</v>
          </cell>
          <cell r="K13">
            <v>0</v>
          </cell>
        </row>
        <row r="14">
          <cell r="A14" t="str">
            <v>CARIBBEAN BRAKE PRODUCTS LTD</v>
          </cell>
          <cell r="B14">
            <v>128</v>
          </cell>
          <cell r="C14" t="str">
            <v>03</v>
          </cell>
          <cell r="D14" t="str">
            <v>USD</v>
          </cell>
          <cell r="E14" t="str">
            <v>L/C</v>
          </cell>
          <cell r="F14">
            <v>9.4600000000000009</v>
          </cell>
          <cell r="G14" t="str">
            <v>BUSINESS</v>
          </cell>
          <cell r="H14" t="str">
            <v>MFG-OTHER</v>
          </cell>
          <cell r="I14">
            <v>18312592.68</v>
          </cell>
          <cell r="J14">
            <v>374950.71007371007</v>
          </cell>
          <cell r="K14">
            <v>18312592.68</v>
          </cell>
        </row>
        <row r="15">
          <cell r="A15" t="str">
            <v>CARIBBEAN CEMENT COMPANY LTD</v>
          </cell>
          <cell r="B15">
            <v>120</v>
          </cell>
          <cell r="C15" t="str">
            <v>04</v>
          </cell>
          <cell r="D15" t="str">
            <v>JA $</v>
          </cell>
          <cell r="E15" t="str">
            <v>TERM</v>
          </cell>
          <cell r="F15">
            <v>26.5</v>
          </cell>
          <cell r="G15" t="str">
            <v>BUSINESS</v>
          </cell>
          <cell r="H15" t="str">
            <v>CEMENT</v>
          </cell>
          <cell r="I15">
            <v>4245797.72</v>
          </cell>
          <cell r="J15">
            <v>0</v>
          </cell>
          <cell r="K15">
            <v>0</v>
          </cell>
        </row>
        <row r="16">
          <cell r="A16" t="str">
            <v>CASSERLY PATRICK AND KATRIN</v>
          </cell>
          <cell r="B16">
            <v>200</v>
          </cell>
          <cell r="C16" t="str">
            <v>63</v>
          </cell>
          <cell r="D16" t="str">
            <v>USD</v>
          </cell>
          <cell r="E16" t="str">
            <v>O/D</v>
          </cell>
          <cell r="F16">
            <v>31.5</v>
          </cell>
          <cell r="G16" t="str">
            <v>INDIV.</v>
          </cell>
          <cell r="H16" t="str">
            <v>INDIV.</v>
          </cell>
          <cell r="I16">
            <v>4133.33</v>
          </cell>
          <cell r="J16">
            <v>84.630016380016372</v>
          </cell>
          <cell r="K16">
            <v>4133.33</v>
          </cell>
        </row>
        <row r="17">
          <cell r="A17" t="str">
            <v>CAYMANAS DEVELOPMENT</v>
          </cell>
          <cell r="B17">
            <v>150</v>
          </cell>
          <cell r="C17" t="str">
            <v>02</v>
          </cell>
          <cell r="D17" t="str">
            <v>USD</v>
          </cell>
          <cell r="E17" t="str">
            <v>LEASE</v>
          </cell>
          <cell r="F17">
            <v>12.5</v>
          </cell>
          <cell r="G17" t="str">
            <v>BUSINESS</v>
          </cell>
          <cell r="H17" t="str">
            <v>PROF.</v>
          </cell>
          <cell r="I17">
            <v>6077003.9400000004</v>
          </cell>
          <cell r="J17">
            <v>124426.7800982801</v>
          </cell>
          <cell r="K17">
            <v>6077003.9400000004</v>
          </cell>
        </row>
        <row r="18">
          <cell r="A18" t="str">
            <v>CESCO LIMITED</v>
          </cell>
          <cell r="B18">
            <v>120</v>
          </cell>
          <cell r="C18" t="str">
            <v>42</v>
          </cell>
          <cell r="D18" t="str">
            <v>USD</v>
          </cell>
          <cell r="E18" t="str">
            <v>TERM</v>
          </cell>
          <cell r="F18">
            <v>15</v>
          </cell>
          <cell r="G18" t="str">
            <v>BUSINESS</v>
          </cell>
          <cell r="H18" t="str">
            <v>DIST'N</v>
          </cell>
          <cell r="I18">
            <v>19167179.370000001</v>
          </cell>
          <cell r="J18">
            <v>392448.39004914003</v>
          </cell>
          <cell r="K18">
            <v>19167179.370000001</v>
          </cell>
        </row>
        <row r="19">
          <cell r="A19" t="str">
            <v>CHALICE LIMITED</v>
          </cell>
          <cell r="B19">
            <v>120</v>
          </cell>
          <cell r="C19" t="str">
            <v>33</v>
          </cell>
          <cell r="D19" t="str">
            <v>JA $</v>
          </cell>
          <cell r="E19" t="str">
            <v>MTG</v>
          </cell>
          <cell r="F19">
            <v>10</v>
          </cell>
          <cell r="G19" t="str">
            <v>BUSINESS</v>
          </cell>
          <cell r="H19" t="str">
            <v>R/E SVCS</v>
          </cell>
          <cell r="I19">
            <v>36489.980000000003</v>
          </cell>
          <cell r="J19">
            <v>0</v>
          </cell>
          <cell r="K19">
            <v>0</v>
          </cell>
        </row>
        <row r="20">
          <cell r="A20" t="str">
            <v>CHARLTON CECIL ET AL</v>
          </cell>
          <cell r="B20">
            <v>126</v>
          </cell>
          <cell r="C20" t="str">
            <v>04</v>
          </cell>
          <cell r="D20" t="str">
            <v>JA $</v>
          </cell>
          <cell r="E20" t="str">
            <v>O/D</v>
          </cell>
          <cell r="F20">
            <v>31.5</v>
          </cell>
          <cell r="G20" t="str">
            <v>INDIV.</v>
          </cell>
          <cell r="H20" t="str">
            <v>INDIV.</v>
          </cell>
          <cell r="I20">
            <v>155742.46</v>
          </cell>
          <cell r="J20">
            <v>0</v>
          </cell>
          <cell r="K20">
            <v>0</v>
          </cell>
        </row>
        <row r="21">
          <cell r="A21" t="str">
            <v>CHECKER CHEMICALS LIMITED</v>
          </cell>
          <cell r="B21">
            <v>127</v>
          </cell>
          <cell r="C21" t="str">
            <v>06</v>
          </cell>
          <cell r="D21" t="str">
            <v>JA $</v>
          </cell>
          <cell r="E21" t="str">
            <v>O/D</v>
          </cell>
          <cell r="F21">
            <v>19</v>
          </cell>
          <cell r="G21" t="str">
            <v>BUSINESS</v>
          </cell>
          <cell r="H21" t="str">
            <v>MFG-CHEM</v>
          </cell>
          <cell r="I21">
            <v>933711.27</v>
          </cell>
          <cell r="J21">
            <v>0</v>
          </cell>
          <cell r="K21">
            <v>0</v>
          </cell>
        </row>
        <row r="22">
          <cell r="A22" t="str">
            <v>CHECKER INT'L</v>
          </cell>
          <cell r="B22">
            <v>120</v>
          </cell>
          <cell r="C22" t="str">
            <v>02</v>
          </cell>
          <cell r="D22" t="str">
            <v>USD</v>
          </cell>
          <cell r="E22" t="str">
            <v>TERM</v>
          </cell>
          <cell r="F22">
            <v>12</v>
          </cell>
          <cell r="G22" t="str">
            <v>BUSINESS</v>
          </cell>
          <cell r="H22" t="str">
            <v>MFG-CHEM</v>
          </cell>
          <cell r="I22">
            <v>1881465.27</v>
          </cell>
          <cell r="J22">
            <v>38523.039926289923</v>
          </cell>
          <cell r="K22">
            <v>1881465.27</v>
          </cell>
        </row>
        <row r="23">
          <cell r="A23" t="str">
            <v>CIVIL ENG. RESEARCH AND TESTING</v>
          </cell>
          <cell r="B23">
            <v>127</v>
          </cell>
          <cell r="C23" t="str">
            <v>06</v>
          </cell>
          <cell r="D23" t="str">
            <v>JA $</v>
          </cell>
          <cell r="E23" t="str">
            <v>O/D</v>
          </cell>
          <cell r="F23">
            <v>19</v>
          </cell>
          <cell r="G23" t="str">
            <v>BUSINESS</v>
          </cell>
          <cell r="H23" t="str">
            <v>PROF.</v>
          </cell>
          <cell r="I23">
            <v>394849.97</v>
          </cell>
          <cell r="J23">
            <v>0</v>
          </cell>
          <cell r="K23">
            <v>0</v>
          </cell>
        </row>
        <row r="24">
          <cell r="A24" t="str">
            <v>CLARKE WILLIAM</v>
          </cell>
          <cell r="B24">
            <v>120</v>
          </cell>
          <cell r="C24" t="str">
            <v>52</v>
          </cell>
          <cell r="D24" t="str">
            <v>USD</v>
          </cell>
          <cell r="E24" t="str">
            <v>TERM</v>
          </cell>
          <cell r="F24">
            <v>15</v>
          </cell>
          <cell r="G24" t="str">
            <v>INDIV.</v>
          </cell>
          <cell r="H24" t="str">
            <v>INDIV.</v>
          </cell>
          <cell r="I24">
            <v>4884000</v>
          </cell>
          <cell r="J24">
            <v>100000</v>
          </cell>
          <cell r="K24">
            <v>4884000</v>
          </cell>
        </row>
        <row r="25">
          <cell r="A25" t="str">
            <v>CN INDUSTRIAL SUPPLIES LTD.</v>
          </cell>
          <cell r="B25">
            <v>120</v>
          </cell>
          <cell r="C25" t="str">
            <v>42</v>
          </cell>
          <cell r="D25" t="str">
            <v>USD</v>
          </cell>
          <cell r="E25" t="str">
            <v>TERM</v>
          </cell>
          <cell r="F25">
            <v>14</v>
          </cell>
          <cell r="G25" t="str">
            <v>BUSINESS</v>
          </cell>
          <cell r="H25" t="str">
            <v>DIST'N</v>
          </cell>
          <cell r="I25">
            <v>1881316.8</v>
          </cell>
          <cell r="J25">
            <v>38520</v>
          </cell>
          <cell r="K25">
            <v>1881316.8</v>
          </cell>
        </row>
        <row r="26">
          <cell r="A26" t="str">
            <v>COATES BROTHERS JAMAICA LIMITED</v>
          </cell>
          <cell r="B26">
            <v>120</v>
          </cell>
          <cell r="C26" t="str">
            <v>04</v>
          </cell>
          <cell r="D26" t="str">
            <v>JA $</v>
          </cell>
          <cell r="E26" t="str">
            <v>TERM</v>
          </cell>
          <cell r="F26">
            <v>15</v>
          </cell>
          <cell r="G26" t="str">
            <v>BUSINESS</v>
          </cell>
          <cell r="H26" t="str">
            <v>PROF.</v>
          </cell>
          <cell r="I26">
            <v>1883924.58</v>
          </cell>
          <cell r="J26">
            <v>0</v>
          </cell>
          <cell r="K26">
            <v>0</v>
          </cell>
        </row>
        <row r="27">
          <cell r="A27" t="str">
            <v>CODNER YVONNE AND OR MICHAEL</v>
          </cell>
          <cell r="B27">
            <v>200</v>
          </cell>
          <cell r="C27" t="str">
            <v>01</v>
          </cell>
          <cell r="D27" t="str">
            <v>JA $</v>
          </cell>
          <cell r="E27" t="str">
            <v>O/D</v>
          </cell>
          <cell r="F27">
            <v>0</v>
          </cell>
          <cell r="G27" t="str">
            <v>INDIV.</v>
          </cell>
          <cell r="H27" t="str">
            <v>INDIV.</v>
          </cell>
          <cell r="I27">
            <v>6348.64</v>
          </cell>
          <cell r="J27">
            <v>0</v>
          </cell>
          <cell r="K27">
            <v>0</v>
          </cell>
        </row>
        <row r="28">
          <cell r="A28" t="str">
            <v>COLGATE PALMOLIVE</v>
          </cell>
          <cell r="B28">
            <v>120</v>
          </cell>
          <cell r="C28" t="str">
            <v>04</v>
          </cell>
          <cell r="D28" t="str">
            <v>JA $</v>
          </cell>
          <cell r="E28" t="str">
            <v>TERM</v>
          </cell>
          <cell r="F28">
            <v>26.5</v>
          </cell>
          <cell r="G28" t="str">
            <v>BUSINESS</v>
          </cell>
          <cell r="H28" t="str">
            <v>DIST'N</v>
          </cell>
          <cell r="I28">
            <v>379245.14</v>
          </cell>
          <cell r="J28">
            <v>0</v>
          </cell>
          <cell r="K28">
            <v>0</v>
          </cell>
        </row>
        <row r="29">
          <cell r="A29" t="str">
            <v>CONTINENTAL BAKING CO.</v>
          </cell>
          <cell r="B29">
            <v>150</v>
          </cell>
          <cell r="C29" t="str">
            <v>00</v>
          </cell>
          <cell r="D29" t="str">
            <v>USD</v>
          </cell>
          <cell r="E29" t="str">
            <v>LEASE</v>
          </cell>
          <cell r="F29">
            <v>15</v>
          </cell>
          <cell r="G29" t="str">
            <v>BUSINESS</v>
          </cell>
          <cell r="H29" t="str">
            <v>FOOD</v>
          </cell>
          <cell r="I29">
            <v>12090095.85</v>
          </cell>
          <cell r="J29">
            <v>247544.96007371004</v>
          </cell>
          <cell r="K29">
            <v>12090095.85</v>
          </cell>
        </row>
        <row r="30">
          <cell r="A30" t="str">
            <v>CONTINENTAL BAKING CO.</v>
          </cell>
          <cell r="B30">
            <v>150</v>
          </cell>
          <cell r="C30" t="str">
            <v>00</v>
          </cell>
          <cell r="D30" t="str">
            <v>USD</v>
          </cell>
          <cell r="E30" t="str">
            <v>LEASE</v>
          </cell>
          <cell r="F30">
            <v>15</v>
          </cell>
          <cell r="G30" t="str">
            <v>BUSINESS</v>
          </cell>
          <cell r="H30" t="str">
            <v>FOOD</v>
          </cell>
          <cell r="I30">
            <v>22657368.800000001</v>
          </cell>
          <cell r="J30">
            <v>463910.09009009006</v>
          </cell>
          <cell r="K30">
            <v>22657368.800000001</v>
          </cell>
        </row>
        <row r="31">
          <cell r="A31" t="str">
            <v>CUFFE MICHAEL OR DANA</v>
          </cell>
          <cell r="B31">
            <v>200</v>
          </cell>
          <cell r="C31" t="str">
            <v>05</v>
          </cell>
          <cell r="D31" t="str">
            <v>JA $</v>
          </cell>
          <cell r="E31" t="str">
            <v>O/D</v>
          </cell>
          <cell r="F31">
            <v>31.5</v>
          </cell>
          <cell r="G31" t="str">
            <v>INDIV.</v>
          </cell>
          <cell r="H31" t="str">
            <v>INDIV.</v>
          </cell>
          <cell r="I31">
            <v>1658.43</v>
          </cell>
          <cell r="J31">
            <v>0</v>
          </cell>
          <cell r="K31">
            <v>0</v>
          </cell>
        </row>
        <row r="32">
          <cell r="A32" t="str">
            <v>CUMIS INSURANCE SOCIETY INC.</v>
          </cell>
          <cell r="B32">
            <v>200</v>
          </cell>
          <cell r="C32" t="str">
            <v>16</v>
          </cell>
          <cell r="D32" t="str">
            <v>JA $</v>
          </cell>
          <cell r="E32" t="str">
            <v>O/D</v>
          </cell>
          <cell r="F32">
            <v>31.5</v>
          </cell>
          <cell r="G32" t="str">
            <v>BUSINESS</v>
          </cell>
          <cell r="H32" t="str">
            <v>PROF.</v>
          </cell>
          <cell r="I32">
            <v>100</v>
          </cell>
          <cell r="J32">
            <v>0</v>
          </cell>
          <cell r="K32">
            <v>0</v>
          </cell>
        </row>
        <row r="33">
          <cell r="A33" t="str">
            <v>DARAMOLA BANJO S.</v>
          </cell>
          <cell r="B33">
            <v>200</v>
          </cell>
          <cell r="C33" t="str">
            <v>05</v>
          </cell>
          <cell r="D33" t="str">
            <v>JA $</v>
          </cell>
          <cell r="E33" t="str">
            <v>O/D</v>
          </cell>
          <cell r="F33">
            <v>31.5</v>
          </cell>
          <cell r="G33" t="str">
            <v>INDIV.</v>
          </cell>
          <cell r="H33" t="str">
            <v>INDIV.</v>
          </cell>
          <cell r="I33">
            <v>75.37</v>
          </cell>
          <cell r="J33">
            <v>0</v>
          </cell>
          <cell r="K33">
            <v>0</v>
          </cell>
        </row>
        <row r="34">
          <cell r="A34" t="str">
            <v>DAVY NIGEL AND OR JENNIFER</v>
          </cell>
          <cell r="B34">
            <v>200</v>
          </cell>
          <cell r="C34" t="str">
            <v>05</v>
          </cell>
          <cell r="D34" t="str">
            <v>JA $</v>
          </cell>
          <cell r="E34" t="str">
            <v>O/D</v>
          </cell>
          <cell r="F34">
            <v>31.5</v>
          </cell>
          <cell r="G34" t="str">
            <v>INDIV.</v>
          </cell>
          <cell r="H34" t="str">
            <v>INDIV.</v>
          </cell>
          <cell r="I34">
            <v>2593.04</v>
          </cell>
          <cell r="J34">
            <v>0</v>
          </cell>
          <cell r="K34">
            <v>0</v>
          </cell>
        </row>
        <row r="35">
          <cell r="A35" t="str">
            <v>DAWKINS SUZETTE AND OR STEPHEN</v>
          </cell>
          <cell r="B35">
            <v>200</v>
          </cell>
          <cell r="C35" t="str">
            <v>01</v>
          </cell>
          <cell r="D35" t="str">
            <v>JA $</v>
          </cell>
          <cell r="E35" t="str">
            <v>O/D</v>
          </cell>
          <cell r="F35">
            <v>0</v>
          </cell>
          <cell r="G35" t="str">
            <v>INDIV.</v>
          </cell>
          <cell r="H35" t="str">
            <v>INDIV.</v>
          </cell>
          <cell r="I35">
            <v>1868.71</v>
          </cell>
          <cell r="J35">
            <v>0</v>
          </cell>
          <cell r="K35">
            <v>0</v>
          </cell>
        </row>
        <row r="36">
          <cell r="A36" t="str">
            <v>DEHRING BUNTING AND GOLDING LTD.</v>
          </cell>
          <cell r="B36">
            <v>200</v>
          </cell>
          <cell r="C36" t="str">
            <v>16</v>
          </cell>
          <cell r="D36" t="str">
            <v>JA $</v>
          </cell>
          <cell r="E36" t="str">
            <v>O/D</v>
          </cell>
          <cell r="F36">
            <v>31.5</v>
          </cell>
          <cell r="G36" t="str">
            <v>F.I.</v>
          </cell>
          <cell r="H36" t="str">
            <v>F.I.</v>
          </cell>
          <cell r="I36">
            <v>202.4</v>
          </cell>
          <cell r="J36">
            <v>0</v>
          </cell>
          <cell r="K36">
            <v>0</v>
          </cell>
        </row>
        <row r="37">
          <cell r="A37" t="str">
            <v>DONALD ROBERT AND WENDY</v>
          </cell>
          <cell r="B37">
            <v>200</v>
          </cell>
          <cell r="C37" t="str">
            <v>05</v>
          </cell>
          <cell r="D37" t="str">
            <v>JA $</v>
          </cell>
          <cell r="E37" t="str">
            <v>O/D</v>
          </cell>
          <cell r="F37">
            <v>31.5</v>
          </cell>
          <cell r="G37" t="str">
            <v>INDIV.</v>
          </cell>
          <cell r="H37" t="str">
            <v>INDIV.</v>
          </cell>
          <cell r="I37">
            <v>14.77</v>
          </cell>
          <cell r="J37">
            <v>0</v>
          </cell>
          <cell r="K37">
            <v>0</v>
          </cell>
        </row>
        <row r="38">
          <cell r="A38" t="str">
            <v>DUQUESNAY RONALD</v>
          </cell>
          <cell r="B38">
            <v>120</v>
          </cell>
          <cell r="C38" t="str">
            <v>03</v>
          </cell>
          <cell r="D38" t="str">
            <v>JA $</v>
          </cell>
          <cell r="E38" t="str">
            <v>MTG</v>
          </cell>
          <cell r="F38">
            <v>10</v>
          </cell>
          <cell r="G38" t="str">
            <v>INDIV.</v>
          </cell>
          <cell r="H38" t="str">
            <v>INDIV.</v>
          </cell>
          <cell r="I38">
            <v>1854.5</v>
          </cell>
          <cell r="J38">
            <v>0</v>
          </cell>
          <cell r="K38">
            <v>0</v>
          </cell>
        </row>
        <row r="39">
          <cell r="A39" t="str">
            <v>DUQUESNAY RONALD</v>
          </cell>
          <cell r="B39">
            <v>120</v>
          </cell>
          <cell r="C39" t="str">
            <v>33</v>
          </cell>
          <cell r="D39" t="str">
            <v>JA $</v>
          </cell>
          <cell r="E39" t="str">
            <v>MTG</v>
          </cell>
          <cell r="F39">
            <v>10</v>
          </cell>
          <cell r="G39" t="str">
            <v>INDIV.</v>
          </cell>
          <cell r="H39" t="str">
            <v>INDIV.</v>
          </cell>
          <cell r="I39">
            <v>36160.36</v>
          </cell>
          <cell r="J39">
            <v>0</v>
          </cell>
          <cell r="K39">
            <v>0</v>
          </cell>
        </row>
        <row r="40">
          <cell r="A40" t="str">
            <v>DUQUESNAY STEPHEN</v>
          </cell>
          <cell r="B40">
            <v>120</v>
          </cell>
          <cell r="C40" t="str">
            <v>03</v>
          </cell>
          <cell r="D40" t="str">
            <v>JA $</v>
          </cell>
          <cell r="E40" t="str">
            <v>MTG</v>
          </cell>
          <cell r="F40">
            <v>10</v>
          </cell>
          <cell r="G40" t="str">
            <v>INDIV.</v>
          </cell>
          <cell r="H40" t="str">
            <v>INDIV.</v>
          </cell>
          <cell r="I40">
            <v>927.27</v>
          </cell>
          <cell r="J40">
            <v>0</v>
          </cell>
          <cell r="K40">
            <v>0</v>
          </cell>
        </row>
        <row r="41">
          <cell r="A41" t="str">
            <v>DUQUESNAY STEPHEN</v>
          </cell>
          <cell r="B41">
            <v>120</v>
          </cell>
          <cell r="C41" t="str">
            <v>33</v>
          </cell>
          <cell r="D41" t="str">
            <v>JA $</v>
          </cell>
          <cell r="E41" t="str">
            <v>MTG</v>
          </cell>
          <cell r="F41">
            <v>10</v>
          </cell>
          <cell r="G41" t="str">
            <v>INDIV.</v>
          </cell>
          <cell r="H41" t="str">
            <v>INDIV.</v>
          </cell>
          <cell r="I41">
            <v>36065.550000000003</v>
          </cell>
          <cell r="J41">
            <v>0</v>
          </cell>
          <cell r="K41">
            <v>0</v>
          </cell>
        </row>
        <row r="42">
          <cell r="A42" t="str">
            <v>EMBASSY OF PERU</v>
          </cell>
          <cell r="B42">
            <v>200</v>
          </cell>
          <cell r="C42" t="str">
            <v>22</v>
          </cell>
          <cell r="D42" t="str">
            <v>USD</v>
          </cell>
          <cell r="E42" t="str">
            <v>O/D</v>
          </cell>
          <cell r="F42">
            <v>31.5</v>
          </cell>
          <cell r="G42" t="str">
            <v>OVERSEAS</v>
          </cell>
          <cell r="H42" t="str">
            <v>RESIDENTS</v>
          </cell>
          <cell r="I42">
            <v>504.03</v>
          </cell>
          <cell r="J42">
            <v>10.320024570024568</v>
          </cell>
          <cell r="K42">
            <v>504.02999999999992</v>
          </cell>
        </row>
        <row r="43">
          <cell r="A43" t="str">
            <v>EMULTECH SUPPLY CO. LTD.</v>
          </cell>
          <cell r="B43">
            <v>120</v>
          </cell>
          <cell r="C43" t="str">
            <v>42</v>
          </cell>
          <cell r="D43" t="str">
            <v>USD</v>
          </cell>
          <cell r="E43" t="str">
            <v>TERM</v>
          </cell>
          <cell r="F43">
            <v>10</v>
          </cell>
          <cell r="G43" t="str">
            <v>BUSINESS</v>
          </cell>
          <cell r="H43" t="str">
            <v>PROF.</v>
          </cell>
          <cell r="I43">
            <v>924497.24</v>
          </cell>
          <cell r="J43">
            <v>18929.099918099917</v>
          </cell>
          <cell r="K43">
            <v>924497.24</v>
          </cell>
        </row>
        <row r="44">
          <cell r="A44" t="str">
            <v>EPPING OIL COMPANY LIMITED</v>
          </cell>
          <cell r="B44">
            <v>120</v>
          </cell>
          <cell r="C44" t="str">
            <v>50</v>
          </cell>
          <cell r="D44" t="str">
            <v>JA $</v>
          </cell>
          <cell r="E44" t="str">
            <v>TERM</v>
          </cell>
          <cell r="F44">
            <v>31</v>
          </cell>
          <cell r="G44" t="str">
            <v>BUSINESS</v>
          </cell>
          <cell r="H44" t="str">
            <v>GAS</v>
          </cell>
          <cell r="I44">
            <v>3333333.35</v>
          </cell>
          <cell r="J44">
            <v>0</v>
          </cell>
          <cell r="K44">
            <v>0</v>
          </cell>
        </row>
        <row r="45">
          <cell r="A45" t="str">
            <v>EPPING OIL COMPANY LIMITED</v>
          </cell>
          <cell r="B45">
            <v>120</v>
          </cell>
          <cell r="C45" t="str">
            <v>50</v>
          </cell>
          <cell r="D45" t="str">
            <v>JA $</v>
          </cell>
          <cell r="E45" t="str">
            <v>TERM</v>
          </cell>
          <cell r="F45">
            <v>31</v>
          </cell>
          <cell r="G45" t="str">
            <v>BUSINESS</v>
          </cell>
          <cell r="H45" t="str">
            <v>GAS</v>
          </cell>
          <cell r="I45">
            <v>249999.9</v>
          </cell>
          <cell r="J45">
            <v>0</v>
          </cell>
          <cell r="K45">
            <v>0</v>
          </cell>
        </row>
        <row r="46">
          <cell r="A46" t="str">
            <v>ESSO STANDARD OIL S.A. LTD.</v>
          </cell>
          <cell r="B46">
            <v>126</v>
          </cell>
          <cell r="C46" t="str">
            <v>02</v>
          </cell>
          <cell r="D46" t="str">
            <v>JA $</v>
          </cell>
          <cell r="E46" t="str">
            <v>O/D</v>
          </cell>
          <cell r="F46">
            <v>26.3</v>
          </cell>
          <cell r="G46" t="str">
            <v>BUSINESS</v>
          </cell>
          <cell r="H46" t="str">
            <v>GAS</v>
          </cell>
          <cell r="I46">
            <v>680762.71</v>
          </cell>
          <cell r="J46">
            <v>0</v>
          </cell>
          <cell r="K46">
            <v>0</v>
          </cell>
        </row>
        <row r="47">
          <cell r="A47" t="str">
            <v>FALCON CORPORATION LIMITED</v>
          </cell>
          <cell r="B47">
            <v>120</v>
          </cell>
          <cell r="C47" t="str">
            <v>42</v>
          </cell>
          <cell r="D47" t="str">
            <v>USD</v>
          </cell>
          <cell r="E47" t="str">
            <v>TERM</v>
          </cell>
          <cell r="F47">
            <v>15</v>
          </cell>
          <cell r="G47" t="str">
            <v>BUSINESS</v>
          </cell>
          <cell r="H47" t="str">
            <v>DIST'N</v>
          </cell>
          <cell r="I47">
            <v>1465200</v>
          </cell>
          <cell r="J47">
            <v>29999.999999999996</v>
          </cell>
          <cell r="K47">
            <v>1465200</v>
          </cell>
        </row>
        <row r="48">
          <cell r="A48" t="str">
            <v>FALCON CORPORATION LIMITED</v>
          </cell>
          <cell r="B48">
            <v>200</v>
          </cell>
          <cell r="C48" t="str">
            <v>66</v>
          </cell>
          <cell r="D48" t="str">
            <v>JA $</v>
          </cell>
          <cell r="E48" t="str">
            <v>O/D</v>
          </cell>
          <cell r="F48">
            <v>31.5</v>
          </cell>
          <cell r="G48" t="str">
            <v>BUSINESS</v>
          </cell>
          <cell r="H48" t="str">
            <v>DIST'N</v>
          </cell>
          <cell r="I48">
            <v>17247.060000000001</v>
          </cell>
          <cell r="J48">
            <v>0</v>
          </cell>
          <cell r="K48">
            <v>0</v>
          </cell>
        </row>
        <row r="49">
          <cell r="A49" t="str">
            <v>FLEURY RICHARD</v>
          </cell>
          <cell r="B49">
            <v>200</v>
          </cell>
          <cell r="C49" t="str">
            <v>05</v>
          </cell>
          <cell r="D49" t="str">
            <v>JA $</v>
          </cell>
          <cell r="E49" t="str">
            <v>O/D</v>
          </cell>
          <cell r="F49">
            <v>31.5</v>
          </cell>
          <cell r="G49" t="str">
            <v>INDIV.</v>
          </cell>
          <cell r="H49" t="str">
            <v>INDIV.</v>
          </cell>
          <cell r="I49">
            <v>99.3</v>
          </cell>
          <cell r="J49">
            <v>0</v>
          </cell>
          <cell r="K49">
            <v>0</v>
          </cell>
        </row>
        <row r="50">
          <cell r="A50" t="str">
            <v>FUTURE FITNESS</v>
          </cell>
          <cell r="B50">
            <v>200</v>
          </cell>
          <cell r="C50" t="str">
            <v>66</v>
          </cell>
          <cell r="D50" t="str">
            <v>JA $</v>
          </cell>
          <cell r="E50" t="str">
            <v>O/D</v>
          </cell>
          <cell r="F50">
            <v>31.5</v>
          </cell>
          <cell r="G50" t="str">
            <v>BUSINESS</v>
          </cell>
          <cell r="H50" t="str">
            <v>PROF.</v>
          </cell>
          <cell r="I50">
            <v>486.9</v>
          </cell>
          <cell r="J50">
            <v>0</v>
          </cell>
          <cell r="K50">
            <v>0</v>
          </cell>
        </row>
        <row r="51">
          <cell r="A51" t="str">
            <v>GALLIMORE HEATHER OR REPOLE F.</v>
          </cell>
          <cell r="B51">
            <v>200</v>
          </cell>
          <cell r="C51" t="str">
            <v>05</v>
          </cell>
          <cell r="D51" t="str">
            <v>JA $</v>
          </cell>
          <cell r="E51" t="str">
            <v>O/D</v>
          </cell>
          <cell r="F51">
            <v>31.5</v>
          </cell>
          <cell r="G51" t="str">
            <v>INDIV.</v>
          </cell>
          <cell r="H51" t="str">
            <v>INDIV.</v>
          </cell>
          <cell r="I51">
            <v>84.09</v>
          </cell>
          <cell r="J51">
            <v>0</v>
          </cell>
          <cell r="K51">
            <v>0</v>
          </cell>
        </row>
        <row r="52">
          <cell r="A52" t="str">
            <v>GENERAL TOOL AND SUPPLY</v>
          </cell>
          <cell r="B52">
            <v>120</v>
          </cell>
          <cell r="C52" t="str">
            <v>42</v>
          </cell>
          <cell r="D52" t="str">
            <v>USD</v>
          </cell>
          <cell r="E52" t="str">
            <v>TERM</v>
          </cell>
          <cell r="F52">
            <v>15</v>
          </cell>
          <cell r="G52" t="str">
            <v>BUSINESS</v>
          </cell>
          <cell r="H52" t="str">
            <v>DIST'N</v>
          </cell>
          <cell r="I52">
            <v>7323301.5899999999</v>
          </cell>
          <cell r="J52">
            <v>149944.75</v>
          </cell>
          <cell r="K52">
            <v>7323301.5900000008</v>
          </cell>
        </row>
        <row r="53">
          <cell r="A53" t="str">
            <v>GENERAL TOOL AND SUPPLY</v>
          </cell>
          <cell r="B53">
            <v>200</v>
          </cell>
          <cell r="C53" t="str">
            <v>66</v>
          </cell>
          <cell r="D53" t="str">
            <v>JA $</v>
          </cell>
          <cell r="E53" t="str">
            <v>O/D</v>
          </cell>
          <cell r="F53">
            <v>31.5</v>
          </cell>
          <cell r="G53" t="str">
            <v>BUSINESS</v>
          </cell>
          <cell r="H53" t="str">
            <v>DIST'N</v>
          </cell>
          <cell r="I53">
            <v>70797.039999999994</v>
          </cell>
          <cell r="J53">
            <v>0</v>
          </cell>
          <cell r="K53">
            <v>0</v>
          </cell>
        </row>
        <row r="54">
          <cell r="A54" t="str">
            <v>GORDON MICHAEL ANTHONY</v>
          </cell>
          <cell r="B54">
            <v>200</v>
          </cell>
          <cell r="C54" t="str">
            <v>05</v>
          </cell>
          <cell r="D54" t="str">
            <v>JA $</v>
          </cell>
          <cell r="E54" t="str">
            <v>O/D</v>
          </cell>
          <cell r="F54">
            <v>31.5</v>
          </cell>
          <cell r="G54" t="str">
            <v>INDIV.</v>
          </cell>
          <cell r="H54" t="str">
            <v>INDIV.</v>
          </cell>
          <cell r="I54">
            <v>119.36</v>
          </cell>
          <cell r="J54">
            <v>0</v>
          </cell>
          <cell r="K54">
            <v>0</v>
          </cell>
        </row>
        <row r="55">
          <cell r="A55" t="str">
            <v>GOVERNMENT OF JAMAICA</v>
          </cell>
          <cell r="B55">
            <v>120</v>
          </cell>
          <cell r="C55" t="str">
            <v>18</v>
          </cell>
          <cell r="D55" t="str">
            <v>USD</v>
          </cell>
          <cell r="E55" t="str">
            <v>TERM</v>
          </cell>
          <cell r="F55">
            <v>10</v>
          </cell>
          <cell r="G55" t="str">
            <v>C.G</v>
          </cell>
          <cell r="H55" t="str">
            <v>C.G</v>
          </cell>
          <cell r="I55">
            <v>143935983.53999999</v>
          </cell>
          <cell r="J55">
            <v>2947092.2100737095</v>
          </cell>
          <cell r="K55">
            <v>143935983.53999999</v>
          </cell>
        </row>
        <row r="56">
          <cell r="A56" t="str">
            <v>GOVERNMENT OF JAMAICA</v>
          </cell>
          <cell r="B56">
            <v>120</v>
          </cell>
          <cell r="C56" t="str">
            <v>53</v>
          </cell>
          <cell r="D56" t="str">
            <v>USD</v>
          </cell>
          <cell r="E56" t="str">
            <v>TERM</v>
          </cell>
          <cell r="F56">
            <v>10</v>
          </cell>
          <cell r="G56" t="str">
            <v>C.G</v>
          </cell>
          <cell r="H56" t="str">
            <v>C.G</v>
          </cell>
          <cell r="I56">
            <v>5815350.96</v>
          </cell>
          <cell r="J56">
            <v>119069.42997542997</v>
          </cell>
          <cell r="K56">
            <v>5815350.96</v>
          </cell>
        </row>
        <row r="57">
          <cell r="A57" t="str">
            <v>GOVERNMENT OF JAMAICA</v>
          </cell>
          <cell r="B57">
            <v>120</v>
          </cell>
          <cell r="C57" t="str">
            <v>53</v>
          </cell>
          <cell r="D57" t="str">
            <v>USD</v>
          </cell>
          <cell r="E57" t="str">
            <v>TERM</v>
          </cell>
          <cell r="F57">
            <v>10</v>
          </cell>
          <cell r="G57" t="str">
            <v>C.G</v>
          </cell>
          <cell r="H57" t="str">
            <v>C.G</v>
          </cell>
          <cell r="I57">
            <v>514712.55</v>
          </cell>
          <cell r="J57">
            <v>10538.749999999998</v>
          </cell>
          <cell r="K57">
            <v>514712.54999999993</v>
          </cell>
        </row>
        <row r="58">
          <cell r="A58" t="str">
            <v>GOVERNMENT OF JAMAICA</v>
          </cell>
          <cell r="B58">
            <v>120</v>
          </cell>
          <cell r="C58" t="str">
            <v>53</v>
          </cell>
          <cell r="D58" t="str">
            <v>USD</v>
          </cell>
          <cell r="E58" t="str">
            <v>TERM</v>
          </cell>
          <cell r="F58">
            <v>10</v>
          </cell>
          <cell r="G58" t="str">
            <v>C.G</v>
          </cell>
          <cell r="H58" t="str">
            <v>C.G</v>
          </cell>
          <cell r="I58">
            <v>82948446.480000004</v>
          </cell>
          <cell r="J58">
            <v>1698371.14004914</v>
          </cell>
          <cell r="K58">
            <v>82948446.480000004</v>
          </cell>
        </row>
        <row r="59">
          <cell r="A59" t="str">
            <v>GRACE KENNEDY REMITTANCE SERVICE</v>
          </cell>
          <cell r="B59">
            <v>120</v>
          </cell>
          <cell r="C59" t="str">
            <v>04</v>
          </cell>
          <cell r="D59" t="str">
            <v>JA $</v>
          </cell>
          <cell r="E59" t="str">
            <v>TERM</v>
          </cell>
          <cell r="F59">
            <v>32</v>
          </cell>
          <cell r="G59" t="str">
            <v>F.I.</v>
          </cell>
          <cell r="H59" t="str">
            <v>F.I.</v>
          </cell>
          <cell r="I59">
            <v>1454458.98</v>
          </cell>
          <cell r="J59">
            <v>0</v>
          </cell>
          <cell r="K59">
            <v>0</v>
          </cell>
        </row>
        <row r="60">
          <cell r="A60" t="str">
            <v>GRAHAM VELMA OR JASON</v>
          </cell>
          <cell r="B60">
            <v>200</v>
          </cell>
          <cell r="C60" t="str">
            <v>05</v>
          </cell>
          <cell r="D60" t="str">
            <v>JA $</v>
          </cell>
          <cell r="E60" t="str">
            <v>O/D</v>
          </cell>
          <cell r="F60">
            <v>31.5</v>
          </cell>
          <cell r="G60" t="str">
            <v>INDIV.</v>
          </cell>
          <cell r="H60" t="str">
            <v>INDIV.</v>
          </cell>
          <cell r="I60">
            <v>5032.1400000000003</v>
          </cell>
          <cell r="J60">
            <v>0</v>
          </cell>
          <cell r="K60">
            <v>0</v>
          </cell>
        </row>
        <row r="61">
          <cell r="A61" t="str">
            <v>HARDWARE &amp; LUMBER LTD.</v>
          </cell>
          <cell r="B61">
            <v>127</v>
          </cell>
          <cell r="C61" t="str">
            <v>02</v>
          </cell>
          <cell r="D61" t="str">
            <v>JA $</v>
          </cell>
          <cell r="E61" t="str">
            <v>O/D</v>
          </cell>
          <cell r="F61">
            <v>19</v>
          </cell>
          <cell r="G61" t="str">
            <v>BUSINESS</v>
          </cell>
          <cell r="H61" t="str">
            <v>DIST'N</v>
          </cell>
          <cell r="I61">
            <v>5586557.9699999997</v>
          </cell>
          <cell r="J61">
            <v>0</v>
          </cell>
          <cell r="K61">
            <v>0</v>
          </cell>
        </row>
        <row r="62">
          <cell r="A62" t="str">
            <v>HARMAN SALES COMPANY LTD.</v>
          </cell>
          <cell r="B62">
            <v>127</v>
          </cell>
          <cell r="C62" t="str">
            <v>06</v>
          </cell>
          <cell r="D62" t="str">
            <v>JA $</v>
          </cell>
          <cell r="E62" t="str">
            <v>O/D</v>
          </cell>
          <cell r="F62">
            <v>19</v>
          </cell>
          <cell r="G62" t="str">
            <v>BUSINESS</v>
          </cell>
          <cell r="H62" t="str">
            <v>DIST'N</v>
          </cell>
          <cell r="I62">
            <v>39156.199999999997</v>
          </cell>
          <cell r="J62">
            <v>0</v>
          </cell>
          <cell r="K62">
            <v>0</v>
          </cell>
        </row>
        <row r="63">
          <cell r="A63" t="str">
            <v>HAYE CRISTOPHER F.</v>
          </cell>
          <cell r="B63">
            <v>200</v>
          </cell>
          <cell r="C63" t="str">
            <v>05</v>
          </cell>
          <cell r="D63" t="str">
            <v>JA $</v>
          </cell>
          <cell r="E63" t="str">
            <v>O/D</v>
          </cell>
          <cell r="F63">
            <v>31.5</v>
          </cell>
          <cell r="G63" t="str">
            <v>INDIV.</v>
          </cell>
          <cell r="H63" t="str">
            <v>INDIV.</v>
          </cell>
          <cell r="I63">
            <v>145.78</v>
          </cell>
          <cell r="J63">
            <v>0</v>
          </cell>
          <cell r="K63">
            <v>0</v>
          </cell>
        </row>
        <row r="64">
          <cell r="A64" t="str">
            <v>HIGHGATE FOOD PRODUCTS LIMITED</v>
          </cell>
          <cell r="B64">
            <v>200</v>
          </cell>
          <cell r="C64" t="str">
            <v>02</v>
          </cell>
          <cell r="D64" t="str">
            <v>JA $</v>
          </cell>
          <cell r="E64" t="str">
            <v>O/D</v>
          </cell>
          <cell r="F64">
            <v>31.5</v>
          </cell>
          <cell r="G64" t="str">
            <v>BUSINESS</v>
          </cell>
          <cell r="H64" t="str">
            <v>FOOD</v>
          </cell>
          <cell r="I64">
            <v>28.81</v>
          </cell>
          <cell r="J64">
            <v>0</v>
          </cell>
          <cell r="K64">
            <v>0</v>
          </cell>
        </row>
        <row r="65">
          <cell r="A65" t="str">
            <v>HOLIDAY EXPLORERS LTD.</v>
          </cell>
          <cell r="B65">
            <v>200</v>
          </cell>
          <cell r="C65" t="str">
            <v>66</v>
          </cell>
          <cell r="D65" t="str">
            <v>JA $</v>
          </cell>
          <cell r="E65" t="str">
            <v>O/D</v>
          </cell>
          <cell r="F65">
            <v>31.5</v>
          </cell>
          <cell r="G65" t="str">
            <v>BUSINESS</v>
          </cell>
          <cell r="H65" t="str">
            <v>TOURISM</v>
          </cell>
          <cell r="I65">
            <v>52.05</v>
          </cell>
          <cell r="J65">
            <v>0</v>
          </cell>
          <cell r="K65">
            <v>0</v>
          </cell>
        </row>
        <row r="66">
          <cell r="A66" t="str">
            <v>HWE MINING AND CONTRACTING LTD.</v>
          </cell>
          <cell r="B66">
            <v>120</v>
          </cell>
          <cell r="C66" t="str">
            <v>04</v>
          </cell>
          <cell r="D66" t="str">
            <v>USD</v>
          </cell>
          <cell r="E66" t="str">
            <v>TERM</v>
          </cell>
          <cell r="F66">
            <v>12</v>
          </cell>
          <cell r="G66" t="str">
            <v>BUSINESS</v>
          </cell>
          <cell r="H66" t="str">
            <v>MINING</v>
          </cell>
          <cell r="I66">
            <v>1232086.19</v>
          </cell>
          <cell r="J66">
            <v>25226.989967239966</v>
          </cell>
          <cell r="K66">
            <v>1232086.19</v>
          </cell>
        </row>
        <row r="67">
          <cell r="A67" t="str">
            <v>HYDE DEBBIE-ANNE</v>
          </cell>
          <cell r="B67">
            <v>200</v>
          </cell>
          <cell r="C67" t="str">
            <v>01</v>
          </cell>
          <cell r="D67" t="str">
            <v>JA $</v>
          </cell>
          <cell r="E67" t="str">
            <v>O/D</v>
          </cell>
          <cell r="F67">
            <v>0</v>
          </cell>
          <cell r="G67" t="str">
            <v>INDIV.</v>
          </cell>
          <cell r="H67" t="str">
            <v>INDIV.</v>
          </cell>
          <cell r="I67">
            <v>375.35</v>
          </cell>
          <cell r="J67">
            <v>0</v>
          </cell>
          <cell r="K67">
            <v>0</v>
          </cell>
        </row>
        <row r="68">
          <cell r="A68" t="str">
            <v>INTERNATIONAL HOTELS</v>
          </cell>
          <cell r="B68">
            <v>150</v>
          </cell>
          <cell r="C68" t="str">
            <v>00</v>
          </cell>
          <cell r="D68" t="str">
            <v>USD</v>
          </cell>
          <cell r="E68" t="str">
            <v>LEASE</v>
          </cell>
          <cell r="F68">
            <v>12.5</v>
          </cell>
          <cell r="G68" t="str">
            <v>BUSINESS</v>
          </cell>
          <cell r="H68" t="str">
            <v>TOURISM</v>
          </cell>
          <cell r="I68">
            <v>45706706.920000002</v>
          </cell>
          <cell r="J68">
            <v>935845.76003275998</v>
          </cell>
          <cell r="K68">
            <v>45706706.920000002</v>
          </cell>
        </row>
        <row r="69">
          <cell r="A69" t="str">
            <v>INTERNATIONAL HOTELS</v>
          </cell>
          <cell r="B69">
            <v>150</v>
          </cell>
          <cell r="C69" t="str">
            <v>01</v>
          </cell>
          <cell r="D69" t="str">
            <v>USD</v>
          </cell>
          <cell r="E69" t="str">
            <v>LEASE</v>
          </cell>
          <cell r="F69">
            <v>12.5</v>
          </cell>
          <cell r="G69" t="str">
            <v>BUSINESS</v>
          </cell>
          <cell r="H69" t="str">
            <v>TOURISM</v>
          </cell>
          <cell r="I69">
            <v>2252239.02</v>
          </cell>
          <cell r="J69">
            <v>46114.640049140049</v>
          </cell>
          <cell r="K69">
            <v>2252239.02</v>
          </cell>
        </row>
        <row r="70">
          <cell r="A70" t="str">
            <v>IT'S A DOGS WORLD LIMITED</v>
          </cell>
          <cell r="B70">
            <v>127</v>
          </cell>
          <cell r="C70" t="str">
            <v>06</v>
          </cell>
          <cell r="D70" t="str">
            <v>JA $</v>
          </cell>
          <cell r="E70" t="str">
            <v>O/D</v>
          </cell>
          <cell r="F70">
            <v>19</v>
          </cell>
          <cell r="G70" t="str">
            <v>BUSINESS</v>
          </cell>
          <cell r="H70" t="str">
            <v>PROF.</v>
          </cell>
          <cell r="I70">
            <v>7099.15</v>
          </cell>
          <cell r="J70">
            <v>0</v>
          </cell>
          <cell r="K70">
            <v>0</v>
          </cell>
        </row>
        <row r="71">
          <cell r="A71" t="str">
            <v>J.R. WELLINGTON</v>
          </cell>
          <cell r="B71">
            <v>200</v>
          </cell>
          <cell r="C71" t="str">
            <v>67</v>
          </cell>
          <cell r="D71" t="str">
            <v>USD</v>
          </cell>
          <cell r="E71" t="str">
            <v>O/D</v>
          </cell>
          <cell r="F71">
            <v>31.5</v>
          </cell>
          <cell r="G71" t="str">
            <v>INDIV.</v>
          </cell>
          <cell r="H71" t="str">
            <v>INDIV.</v>
          </cell>
          <cell r="I71">
            <v>482.05</v>
          </cell>
          <cell r="J71">
            <v>9.8699836199836195</v>
          </cell>
          <cell r="K71">
            <v>482.05</v>
          </cell>
        </row>
        <row r="72">
          <cell r="A72" t="str">
            <v>JACKSON LENWORTH OR JANET</v>
          </cell>
          <cell r="B72">
            <v>200</v>
          </cell>
          <cell r="C72" t="str">
            <v>05</v>
          </cell>
          <cell r="D72" t="str">
            <v>JA $</v>
          </cell>
          <cell r="E72" t="str">
            <v>O/D</v>
          </cell>
          <cell r="F72">
            <v>31.5</v>
          </cell>
          <cell r="G72" t="str">
            <v>INDIV.</v>
          </cell>
          <cell r="H72" t="str">
            <v>INDIV.</v>
          </cell>
          <cell r="I72">
            <v>38164.29</v>
          </cell>
          <cell r="J72">
            <v>0</v>
          </cell>
          <cell r="K72">
            <v>0</v>
          </cell>
        </row>
        <row r="73">
          <cell r="A73" t="str">
            <v>JAMAICA BROILERS GROUP</v>
          </cell>
          <cell r="B73">
            <v>120</v>
          </cell>
          <cell r="C73" t="str">
            <v>02</v>
          </cell>
          <cell r="D73" t="str">
            <v>JA $</v>
          </cell>
          <cell r="E73" t="str">
            <v>TERM</v>
          </cell>
          <cell r="F73">
            <v>12</v>
          </cell>
          <cell r="G73" t="str">
            <v>BUSINESS</v>
          </cell>
          <cell r="H73" t="str">
            <v>LIVESTOCK</v>
          </cell>
          <cell r="I73">
            <v>12078950</v>
          </cell>
          <cell r="J73">
            <v>0</v>
          </cell>
          <cell r="K73">
            <v>0</v>
          </cell>
        </row>
        <row r="74">
          <cell r="A74" t="str">
            <v>JAMAICA ELECTRICAL TECHNOLOGY</v>
          </cell>
          <cell r="B74">
            <v>126</v>
          </cell>
          <cell r="C74" t="str">
            <v>07</v>
          </cell>
          <cell r="D74" t="str">
            <v>JA $</v>
          </cell>
          <cell r="E74" t="str">
            <v>O/D</v>
          </cell>
          <cell r="F74">
            <v>21</v>
          </cell>
          <cell r="G74" t="str">
            <v>BUSINESS</v>
          </cell>
          <cell r="H74" t="str">
            <v>PROF.</v>
          </cell>
          <cell r="I74">
            <v>552135.43999999994</v>
          </cell>
          <cell r="J74">
            <v>0</v>
          </cell>
          <cell r="K74">
            <v>0</v>
          </cell>
        </row>
        <row r="75">
          <cell r="A75" t="str">
            <v>JAMAICA OBSERVER</v>
          </cell>
          <cell r="B75">
            <v>120</v>
          </cell>
          <cell r="C75" t="str">
            <v>42</v>
          </cell>
          <cell r="D75" t="str">
            <v>USD</v>
          </cell>
          <cell r="E75" t="str">
            <v>TERM</v>
          </cell>
          <cell r="F75">
            <v>9.5</v>
          </cell>
          <cell r="G75" t="str">
            <v>BUSINESS</v>
          </cell>
          <cell r="H75" t="str">
            <v>PRINT</v>
          </cell>
          <cell r="I75">
            <v>10892668.960000001</v>
          </cell>
          <cell r="J75">
            <v>223027.61998361998</v>
          </cell>
          <cell r="K75">
            <v>10892668.960000001</v>
          </cell>
        </row>
        <row r="76">
          <cell r="A76" t="str">
            <v>JAMAICA PETROLEUM TERMINALS LTD.</v>
          </cell>
          <cell r="B76">
            <v>200</v>
          </cell>
          <cell r="C76" t="str">
            <v>02</v>
          </cell>
          <cell r="D76" t="str">
            <v>JA $</v>
          </cell>
          <cell r="E76" t="str">
            <v>O/D</v>
          </cell>
          <cell r="F76">
            <v>31.5</v>
          </cell>
          <cell r="G76" t="str">
            <v>BUSINESS</v>
          </cell>
          <cell r="H76" t="str">
            <v>GAS</v>
          </cell>
          <cell r="I76">
            <v>0.7</v>
          </cell>
          <cell r="J76">
            <v>0</v>
          </cell>
          <cell r="K76">
            <v>0</v>
          </cell>
        </row>
        <row r="77">
          <cell r="A77" t="str">
            <v>JAMAICA PUBLIC SERVICE CO. LTD</v>
          </cell>
          <cell r="B77">
            <v>120</v>
          </cell>
          <cell r="C77" t="str">
            <v>02</v>
          </cell>
          <cell r="D77" t="str">
            <v>USD</v>
          </cell>
          <cell r="E77" t="str">
            <v>TERM</v>
          </cell>
          <cell r="F77">
            <v>9.75</v>
          </cell>
          <cell r="G77" t="str">
            <v>BUSINESS</v>
          </cell>
          <cell r="H77" t="str">
            <v>GAS</v>
          </cell>
          <cell r="I77">
            <v>166056000</v>
          </cell>
          <cell r="J77">
            <v>3399999.9999999995</v>
          </cell>
          <cell r="K77">
            <v>166056000</v>
          </cell>
        </row>
        <row r="78">
          <cell r="A78" t="str">
            <v>JAMAICA PUBLIC SERVICE CO. LTD</v>
          </cell>
          <cell r="B78">
            <v>128</v>
          </cell>
          <cell r="C78" t="str">
            <v>14</v>
          </cell>
          <cell r="D78" t="str">
            <v>USD</v>
          </cell>
          <cell r="E78" t="str">
            <v>L/C</v>
          </cell>
          <cell r="F78">
            <v>9.75</v>
          </cell>
          <cell r="G78" t="str">
            <v>BUSINESS</v>
          </cell>
          <cell r="H78" t="str">
            <v>GAS</v>
          </cell>
          <cell r="I78">
            <v>78599793.930000007</v>
          </cell>
          <cell r="J78">
            <v>1609332.39004914</v>
          </cell>
          <cell r="K78">
            <v>78599793.930000007</v>
          </cell>
        </row>
        <row r="79">
          <cell r="A79" t="str">
            <v>JAMES COLLETH INGIRD D.</v>
          </cell>
          <cell r="B79">
            <v>200</v>
          </cell>
          <cell r="C79" t="str">
            <v>05</v>
          </cell>
          <cell r="D79" t="str">
            <v>JA $</v>
          </cell>
          <cell r="E79" t="str">
            <v>O/D</v>
          </cell>
          <cell r="F79">
            <v>31.5</v>
          </cell>
          <cell r="G79" t="str">
            <v>INDIV.</v>
          </cell>
          <cell r="H79" t="str">
            <v>INDIV.</v>
          </cell>
          <cell r="I79">
            <v>531.4</v>
          </cell>
          <cell r="J79">
            <v>0</v>
          </cell>
          <cell r="K79">
            <v>0</v>
          </cell>
        </row>
        <row r="80">
          <cell r="A80" t="str">
            <v>JAMES SAMUELS AND CO. LTD.</v>
          </cell>
          <cell r="B80">
            <v>200</v>
          </cell>
          <cell r="C80" t="str">
            <v>66</v>
          </cell>
          <cell r="D80" t="str">
            <v>JA $</v>
          </cell>
          <cell r="E80" t="str">
            <v>O/D</v>
          </cell>
          <cell r="F80">
            <v>31.5</v>
          </cell>
          <cell r="G80" t="str">
            <v>INDIV.</v>
          </cell>
          <cell r="H80" t="str">
            <v>INDIV.</v>
          </cell>
          <cell r="I80">
            <v>10995.57</v>
          </cell>
          <cell r="J80">
            <v>0</v>
          </cell>
          <cell r="K80">
            <v>0</v>
          </cell>
        </row>
        <row r="81">
          <cell r="A81" t="str">
            <v>JARRETT VERNETA OR LITTLE M.</v>
          </cell>
          <cell r="B81">
            <v>200</v>
          </cell>
          <cell r="C81" t="str">
            <v>05</v>
          </cell>
          <cell r="D81" t="str">
            <v>JA $</v>
          </cell>
          <cell r="E81" t="str">
            <v>O/D</v>
          </cell>
          <cell r="F81">
            <v>31.5</v>
          </cell>
          <cell r="G81" t="str">
            <v>INDIV.</v>
          </cell>
          <cell r="H81" t="str">
            <v>INDIV.</v>
          </cell>
          <cell r="I81">
            <v>90.68</v>
          </cell>
          <cell r="J81">
            <v>0</v>
          </cell>
          <cell r="K81">
            <v>0</v>
          </cell>
        </row>
        <row r="82">
          <cell r="A82" t="str">
            <v>JOHNS HALL AGGREGATES LTD</v>
          </cell>
          <cell r="B82">
            <v>120</v>
          </cell>
          <cell r="C82" t="str">
            <v>95</v>
          </cell>
          <cell r="D82" t="str">
            <v>JA $</v>
          </cell>
          <cell r="E82" t="str">
            <v>TERM</v>
          </cell>
          <cell r="F82">
            <v>29</v>
          </cell>
          <cell r="G82" t="str">
            <v>BUSINESS</v>
          </cell>
          <cell r="H82" t="str">
            <v>MINING</v>
          </cell>
          <cell r="I82">
            <v>516526.97</v>
          </cell>
          <cell r="J82">
            <v>0</v>
          </cell>
          <cell r="K82">
            <v>0</v>
          </cell>
        </row>
        <row r="83">
          <cell r="A83" t="str">
            <v>JOHNSON &amp; JOHNSON JA. LTD.</v>
          </cell>
          <cell r="B83">
            <v>127</v>
          </cell>
          <cell r="C83" t="str">
            <v>01</v>
          </cell>
          <cell r="D83" t="str">
            <v>JA $</v>
          </cell>
          <cell r="E83" t="str">
            <v>O/D</v>
          </cell>
          <cell r="F83">
            <v>26.3</v>
          </cell>
          <cell r="G83" t="str">
            <v>BUSINESS</v>
          </cell>
          <cell r="H83" t="str">
            <v>DIST'N</v>
          </cell>
          <cell r="I83">
            <v>22808361.66</v>
          </cell>
          <cell r="J83">
            <v>0</v>
          </cell>
          <cell r="K83">
            <v>0</v>
          </cell>
        </row>
        <row r="84">
          <cell r="A84" t="str">
            <v>JOHNSON OTIS</v>
          </cell>
          <cell r="B84">
            <v>200</v>
          </cell>
          <cell r="C84" t="str">
            <v>05</v>
          </cell>
          <cell r="D84" t="str">
            <v>JA $</v>
          </cell>
          <cell r="E84" t="str">
            <v>O/D</v>
          </cell>
          <cell r="F84">
            <v>31.5</v>
          </cell>
          <cell r="G84" t="str">
            <v>INDIV.</v>
          </cell>
          <cell r="H84" t="str">
            <v>INDIV.</v>
          </cell>
          <cell r="I84">
            <v>318.06</v>
          </cell>
          <cell r="J84">
            <v>0</v>
          </cell>
          <cell r="K84">
            <v>0</v>
          </cell>
        </row>
        <row r="85">
          <cell r="A85" t="str">
            <v>K. CHANDIRAM LIMITED</v>
          </cell>
          <cell r="B85">
            <v>120</v>
          </cell>
          <cell r="C85" t="str">
            <v>04</v>
          </cell>
          <cell r="D85" t="str">
            <v>USD</v>
          </cell>
          <cell r="E85" t="str">
            <v>TERM</v>
          </cell>
          <cell r="F85">
            <v>12</v>
          </cell>
          <cell r="G85" t="str">
            <v>BUSINESS</v>
          </cell>
          <cell r="H85" t="str">
            <v>DIST'N</v>
          </cell>
          <cell r="I85">
            <v>3330457.72</v>
          </cell>
          <cell r="J85">
            <v>68191.190008190009</v>
          </cell>
          <cell r="K85">
            <v>3330457.72</v>
          </cell>
        </row>
        <row r="86">
          <cell r="A86" t="str">
            <v>KEENADON LTD T-A L.G SERV CENTRE</v>
          </cell>
          <cell r="B86">
            <v>120</v>
          </cell>
          <cell r="C86" t="str">
            <v>50</v>
          </cell>
          <cell r="D86" t="str">
            <v>JA $</v>
          </cell>
          <cell r="E86" t="str">
            <v>TERM</v>
          </cell>
          <cell r="F86">
            <v>29</v>
          </cell>
          <cell r="G86" t="str">
            <v>BUSINESS</v>
          </cell>
          <cell r="H86" t="str">
            <v>GAS</v>
          </cell>
          <cell r="I86">
            <v>3346938.68</v>
          </cell>
          <cell r="J86">
            <v>0</v>
          </cell>
          <cell r="K86">
            <v>0</v>
          </cell>
        </row>
        <row r="87">
          <cell r="A87" t="str">
            <v>KEENADON LTD T-A L.G SERV CENTRE</v>
          </cell>
          <cell r="B87">
            <v>127</v>
          </cell>
          <cell r="C87" t="str">
            <v>06</v>
          </cell>
          <cell r="D87" t="str">
            <v>JA $</v>
          </cell>
          <cell r="E87" t="str">
            <v>O/D</v>
          </cell>
          <cell r="F87">
            <v>19</v>
          </cell>
          <cell r="G87" t="str">
            <v>BUSINESS</v>
          </cell>
          <cell r="H87" t="str">
            <v>GAS</v>
          </cell>
          <cell r="I87">
            <v>1558900.49</v>
          </cell>
          <cell r="J87">
            <v>0</v>
          </cell>
          <cell r="K87">
            <v>0</v>
          </cell>
        </row>
        <row r="88">
          <cell r="A88" t="str">
            <v>KING MICHAEL JAMES</v>
          </cell>
          <cell r="B88">
            <v>200</v>
          </cell>
          <cell r="C88" t="str">
            <v>05</v>
          </cell>
          <cell r="D88" t="str">
            <v>JA $</v>
          </cell>
          <cell r="E88" t="str">
            <v>O/D</v>
          </cell>
          <cell r="F88">
            <v>31.5</v>
          </cell>
          <cell r="G88" t="str">
            <v>INDIV.</v>
          </cell>
          <cell r="H88" t="str">
            <v>INDIV.</v>
          </cell>
          <cell r="I88">
            <v>11088.96</v>
          </cell>
          <cell r="J88">
            <v>0</v>
          </cell>
          <cell r="K88">
            <v>0</v>
          </cell>
        </row>
        <row r="89">
          <cell r="A89" t="str">
            <v>KNAPLUND TROND OR MORGAN PORTIA</v>
          </cell>
          <cell r="B89">
            <v>200</v>
          </cell>
          <cell r="C89" t="str">
            <v>05</v>
          </cell>
          <cell r="D89" t="str">
            <v>JA $</v>
          </cell>
          <cell r="E89" t="str">
            <v>O/D</v>
          </cell>
          <cell r="F89">
            <v>31.5</v>
          </cell>
          <cell r="G89" t="str">
            <v>INDIV.</v>
          </cell>
          <cell r="H89" t="str">
            <v>INDIV.</v>
          </cell>
          <cell r="I89">
            <v>69.52</v>
          </cell>
          <cell r="J89">
            <v>0</v>
          </cell>
          <cell r="K89">
            <v>0</v>
          </cell>
        </row>
        <row r="90">
          <cell r="A90" t="str">
            <v>KNOWLES PENNY</v>
          </cell>
          <cell r="B90">
            <v>200</v>
          </cell>
          <cell r="C90" t="str">
            <v>05</v>
          </cell>
          <cell r="D90" t="str">
            <v>JA $</v>
          </cell>
          <cell r="E90" t="str">
            <v>O/D</v>
          </cell>
          <cell r="F90">
            <v>31.5</v>
          </cell>
          <cell r="G90" t="str">
            <v>INDIV.</v>
          </cell>
          <cell r="H90" t="str">
            <v>INDIV.</v>
          </cell>
          <cell r="I90">
            <v>294.22000000000003</v>
          </cell>
          <cell r="J90">
            <v>0</v>
          </cell>
          <cell r="K90">
            <v>0</v>
          </cell>
        </row>
        <row r="91">
          <cell r="A91" t="str">
            <v>L.C.G. CONSTRUCTION LTD.</v>
          </cell>
          <cell r="B91">
            <v>200</v>
          </cell>
          <cell r="C91" t="str">
            <v>66</v>
          </cell>
          <cell r="D91" t="str">
            <v>JA $</v>
          </cell>
          <cell r="E91" t="str">
            <v>O/D</v>
          </cell>
          <cell r="F91">
            <v>31.5</v>
          </cell>
          <cell r="G91" t="str">
            <v>BUSINESS</v>
          </cell>
          <cell r="H91" t="str">
            <v>construction</v>
          </cell>
          <cell r="I91">
            <v>38692.589999999997</v>
          </cell>
          <cell r="J91">
            <v>0</v>
          </cell>
          <cell r="K91">
            <v>0</v>
          </cell>
        </row>
        <row r="92">
          <cell r="A92" t="str">
            <v>MACKO HOWARD OR VALRIE</v>
          </cell>
          <cell r="B92">
            <v>200</v>
          </cell>
          <cell r="C92" t="str">
            <v>05</v>
          </cell>
          <cell r="D92" t="str">
            <v>JA $</v>
          </cell>
          <cell r="E92" t="str">
            <v>O/D</v>
          </cell>
          <cell r="F92">
            <v>31.5</v>
          </cell>
          <cell r="G92" t="str">
            <v>INDIV.</v>
          </cell>
          <cell r="H92" t="str">
            <v>INDIV.</v>
          </cell>
          <cell r="I92">
            <v>51.15</v>
          </cell>
          <cell r="J92">
            <v>0</v>
          </cell>
          <cell r="K92">
            <v>0</v>
          </cell>
        </row>
        <row r="93">
          <cell r="A93" t="str">
            <v>MAIN STREET MUSIC LTD.</v>
          </cell>
          <cell r="B93">
            <v>200</v>
          </cell>
          <cell r="C93" t="str">
            <v>66</v>
          </cell>
          <cell r="D93" t="str">
            <v>JA $</v>
          </cell>
          <cell r="E93" t="str">
            <v>O/D</v>
          </cell>
          <cell r="F93">
            <v>31.5</v>
          </cell>
          <cell r="G93" t="str">
            <v>BUSINESS</v>
          </cell>
          <cell r="H93" t="str">
            <v>ENTERTAINMENT</v>
          </cell>
          <cell r="I93">
            <v>16114.71</v>
          </cell>
          <cell r="J93">
            <v>0</v>
          </cell>
          <cell r="K93">
            <v>0</v>
          </cell>
        </row>
        <row r="94">
          <cell r="A94" t="str">
            <v>MAIN STREET MUSIC LTD.</v>
          </cell>
          <cell r="B94">
            <v>200</v>
          </cell>
          <cell r="C94" t="str">
            <v>66</v>
          </cell>
          <cell r="D94" t="str">
            <v>JA $</v>
          </cell>
          <cell r="E94" t="str">
            <v>O/D</v>
          </cell>
          <cell r="F94">
            <v>31.5</v>
          </cell>
          <cell r="G94" t="str">
            <v>BUSINESS</v>
          </cell>
          <cell r="H94" t="str">
            <v>ENTERTAINMENT</v>
          </cell>
          <cell r="I94">
            <v>31.22</v>
          </cell>
          <cell r="J94">
            <v>0</v>
          </cell>
          <cell r="K94">
            <v>0</v>
          </cell>
        </row>
        <row r="95">
          <cell r="A95" t="str">
            <v>MAIN STREET MUSIC LTD.</v>
          </cell>
          <cell r="B95">
            <v>200</v>
          </cell>
          <cell r="C95" t="str">
            <v>66</v>
          </cell>
          <cell r="D95" t="str">
            <v>JA $</v>
          </cell>
          <cell r="E95" t="str">
            <v>O/D</v>
          </cell>
          <cell r="F95">
            <v>31.5</v>
          </cell>
          <cell r="G95" t="str">
            <v>BUSINESS</v>
          </cell>
          <cell r="H95" t="str">
            <v>ENTERTAINMENT</v>
          </cell>
          <cell r="I95">
            <v>21.66</v>
          </cell>
          <cell r="J95">
            <v>0</v>
          </cell>
          <cell r="K95">
            <v>0</v>
          </cell>
        </row>
        <row r="96">
          <cell r="A96" t="str">
            <v>MASSA ALISON K.</v>
          </cell>
          <cell r="B96">
            <v>200</v>
          </cell>
          <cell r="C96" t="str">
            <v>05</v>
          </cell>
          <cell r="D96" t="str">
            <v>JA $</v>
          </cell>
          <cell r="E96" t="str">
            <v>O/D</v>
          </cell>
          <cell r="F96">
            <v>31.5</v>
          </cell>
          <cell r="G96" t="str">
            <v>INDIV.</v>
          </cell>
          <cell r="H96" t="str">
            <v>INDIV.</v>
          </cell>
          <cell r="I96">
            <v>28181.77</v>
          </cell>
          <cell r="J96">
            <v>0</v>
          </cell>
          <cell r="K96">
            <v>0</v>
          </cell>
        </row>
        <row r="97">
          <cell r="A97" t="str">
            <v>MATROUSSE HOLDINGS LIMITED</v>
          </cell>
          <cell r="B97">
            <v>120</v>
          </cell>
          <cell r="C97" t="str">
            <v>02</v>
          </cell>
          <cell r="D97" t="str">
            <v>USD</v>
          </cell>
          <cell r="E97" t="str">
            <v>TERM</v>
          </cell>
          <cell r="F97">
            <v>11</v>
          </cell>
          <cell r="G97" t="str">
            <v>BUSINESS</v>
          </cell>
          <cell r="H97" t="str">
            <v>PROF.</v>
          </cell>
          <cell r="I97">
            <v>3168567.28</v>
          </cell>
          <cell r="J97">
            <v>64876.479934479925</v>
          </cell>
          <cell r="K97">
            <v>3168567.28</v>
          </cell>
        </row>
        <row r="98">
          <cell r="A98" t="str">
            <v>MAYNE ROHAN AND OR HOPE</v>
          </cell>
          <cell r="B98">
            <v>200</v>
          </cell>
          <cell r="C98" t="str">
            <v>01</v>
          </cell>
          <cell r="D98" t="str">
            <v>JA $</v>
          </cell>
          <cell r="E98" t="str">
            <v>O/D</v>
          </cell>
          <cell r="F98">
            <v>0</v>
          </cell>
          <cell r="G98" t="str">
            <v>INDIV.</v>
          </cell>
          <cell r="H98" t="str">
            <v>INDIV.</v>
          </cell>
          <cell r="I98">
            <v>4554.49</v>
          </cell>
          <cell r="J98">
            <v>0</v>
          </cell>
          <cell r="K98">
            <v>0</v>
          </cell>
        </row>
        <row r="99">
          <cell r="A99" t="str">
            <v>MCINTOSH HOWARD</v>
          </cell>
          <cell r="B99">
            <v>200</v>
          </cell>
          <cell r="C99" t="str">
            <v>05</v>
          </cell>
          <cell r="D99" t="str">
            <v>JA $</v>
          </cell>
          <cell r="E99" t="str">
            <v>O/D</v>
          </cell>
          <cell r="F99">
            <v>31.5</v>
          </cell>
          <cell r="G99" t="str">
            <v>INDIV.</v>
          </cell>
          <cell r="H99" t="str">
            <v>INDIV.</v>
          </cell>
          <cell r="I99">
            <v>9983.9</v>
          </cell>
          <cell r="J99">
            <v>0</v>
          </cell>
          <cell r="K99">
            <v>0</v>
          </cell>
        </row>
        <row r="100">
          <cell r="A100" t="str">
            <v>MILLER DEBBIE ANN</v>
          </cell>
          <cell r="B100">
            <v>200</v>
          </cell>
          <cell r="C100" t="str">
            <v>62</v>
          </cell>
          <cell r="D100" t="str">
            <v>JA $</v>
          </cell>
          <cell r="E100" t="str">
            <v>O/D</v>
          </cell>
          <cell r="F100">
            <v>31.5</v>
          </cell>
          <cell r="G100" t="str">
            <v>INDIV.</v>
          </cell>
          <cell r="H100" t="str">
            <v>INDIV.</v>
          </cell>
          <cell r="I100">
            <v>0.5</v>
          </cell>
          <cell r="J100">
            <v>0</v>
          </cell>
          <cell r="K100">
            <v>0</v>
          </cell>
        </row>
        <row r="101">
          <cell r="A101" t="str">
            <v>MONCRIEFFE ANGELA</v>
          </cell>
          <cell r="B101">
            <v>200</v>
          </cell>
          <cell r="C101" t="str">
            <v>05</v>
          </cell>
          <cell r="D101" t="str">
            <v>JA $</v>
          </cell>
          <cell r="E101" t="str">
            <v>O/D</v>
          </cell>
          <cell r="F101">
            <v>31.5</v>
          </cell>
          <cell r="G101" t="str">
            <v>INDIV.</v>
          </cell>
          <cell r="H101" t="str">
            <v>INDIV.</v>
          </cell>
          <cell r="I101">
            <v>414.57</v>
          </cell>
          <cell r="J101">
            <v>0</v>
          </cell>
          <cell r="K101">
            <v>0</v>
          </cell>
        </row>
        <row r="102">
          <cell r="A102" t="str">
            <v>MOORE BUSINESS FORMS CARIB LTD.</v>
          </cell>
          <cell r="B102">
            <v>120</v>
          </cell>
          <cell r="C102" t="str">
            <v>04</v>
          </cell>
          <cell r="D102" t="str">
            <v>JA $</v>
          </cell>
          <cell r="E102" t="str">
            <v>TERM</v>
          </cell>
          <cell r="F102">
            <v>21</v>
          </cell>
          <cell r="G102" t="str">
            <v>BUSINESS</v>
          </cell>
          <cell r="H102" t="str">
            <v>PRINT</v>
          </cell>
          <cell r="I102">
            <v>1482699.72</v>
          </cell>
          <cell r="J102">
            <v>0</v>
          </cell>
          <cell r="K102">
            <v>0</v>
          </cell>
        </row>
        <row r="103">
          <cell r="A103" t="str">
            <v>MOORE BUSINESS FORMS CARIB LTD.</v>
          </cell>
          <cell r="B103">
            <v>120</v>
          </cell>
          <cell r="C103" t="str">
            <v>04</v>
          </cell>
          <cell r="D103" t="str">
            <v>JA $</v>
          </cell>
          <cell r="E103" t="str">
            <v>TERM</v>
          </cell>
          <cell r="F103">
            <v>21</v>
          </cell>
          <cell r="G103" t="str">
            <v>BUSINESS</v>
          </cell>
          <cell r="H103" t="str">
            <v>PRINT</v>
          </cell>
          <cell r="I103">
            <v>1358242.52</v>
          </cell>
          <cell r="J103">
            <v>0</v>
          </cell>
          <cell r="K103">
            <v>0</v>
          </cell>
        </row>
        <row r="104">
          <cell r="A104" t="str">
            <v>MUSSON JAMAICA LTD.</v>
          </cell>
          <cell r="B104">
            <v>120</v>
          </cell>
          <cell r="C104" t="str">
            <v>02</v>
          </cell>
          <cell r="D104" t="str">
            <v>JA $</v>
          </cell>
          <cell r="E104" t="str">
            <v>TERM</v>
          </cell>
          <cell r="F104">
            <v>12</v>
          </cell>
          <cell r="G104" t="str">
            <v>BUSINESS</v>
          </cell>
          <cell r="H104" t="str">
            <v>FOOD</v>
          </cell>
          <cell r="I104">
            <v>6437524.21</v>
          </cell>
          <cell r="J104">
            <v>0</v>
          </cell>
          <cell r="K104">
            <v>0</v>
          </cell>
        </row>
        <row r="105">
          <cell r="A105" t="str">
            <v>MYERS,FLETCHER AND GORDON</v>
          </cell>
          <cell r="B105">
            <v>127</v>
          </cell>
          <cell r="C105" t="str">
            <v>02</v>
          </cell>
          <cell r="D105" t="str">
            <v>JA $</v>
          </cell>
          <cell r="E105" t="str">
            <v>O/D</v>
          </cell>
          <cell r="F105">
            <v>26.3</v>
          </cell>
          <cell r="G105" t="str">
            <v>BUSINESS</v>
          </cell>
          <cell r="H105" t="str">
            <v>PROF.</v>
          </cell>
          <cell r="I105">
            <v>3093458.45</v>
          </cell>
          <cell r="J105">
            <v>0</v>
          </cell>
          <cell r="K105">
            <v>0</v>
          </cell>
        </row>
        <row r="106">
          <cell r="A106" t="str">
            <v>NESTLE-JMP LIMITED</v>
          </cell>
          <cell r="B106">
            <v>120</v>
          </cell>
          <cell r="C106" t="str">
            <v>04</v>
          </cell>
          <cell r="D106" t="str">
            <v>JA $</v>
          </cell>
          <cell r="E106" t="str">
            <v>TERM</v>
          </cell>
          <cell r="F106">
            <v>12</v>
          </cell>
          <cell r="G106" t="str">
            <v>BUSINESS</v>
          </cell>
          <cell r="H106" t="str">
            <v>FOOD</v>
          </cell>
          <cell r="I106">
            <v>2334082.0699999998</v>
          </cell>
          <cell r="J106">
            <v>0</v>
          </cell>
          <cell r="K106">
            <v>0</v>
          </cell>
        </row>
        <row r="107">
          <cell r="A107" t="str">
            <v>NESTLE-JMP LIMITED</v>
          </cell>
          <cell r="B107">
            <v>120</v>
          </cell>
          <cell r="C107" t="str">
            <v>41</v>
          </cell>
          <cell r="D107" t="str">
            <v>JA $</v>
          </cell>
          <cell r="E107" t="str">
            <v>TERM</v>
          </cell>
          <cell r="F107">
            <v>12</v>
          </cell>
          <cell r="G107" t="str">
            <v>BUSINESS</v>
          </cell>
          <cell r="H107" t="str">
            <v>FOOD</v>
          </cell>
          <cell r="I107">
            <v>98342000</v>
          </cell>
          <cell r="J107">
            <v>0</v>
          </cell>
          <cell r="K107">
            <v>0</v>
          </cell>
        </row>
        <row r="108">
          <cell r="A108" t="str">
            <v>NICO DISTRIBUTORS LIMITED</v>
          </cell>
          <cell r="B108">
            <v>120</v>
          </cell>
          <cell r="C108" t="str">
            <v>06</v>
          </cell>
          <cell r="D108" t="str">
            <v>JA $</v>
          </cell>
          <cell r="E108" t="str">
            <v>TERM</v>
          </cell>
          <cell r="F108">
            <v>30.75</v>
          </cell>
          <cell r="G108" t="str">
            <v>BUSINESS</v>
          </cell>
          <cell r="H108" t="str">
            <v>DIST'N</v>
          </cell>
          <cell r="I108">
            <v>4183067.01</v>
          </cell>
          <cell r="J108">
            <v>0</v>
          </cell>
          <cell r="K108">
            <v>0</v>
          </cell>
        </row>
        <row r="109">
          <cell r="A109" t="str">
            <v>NICO DISTRIBUTORS LIMITED</v>
          </cell>
          <cell r="B109">
            <v>120</v>
          </cell>
          <cell r="C109" t="str">
            <v>06</v>
          </cell>
          <cell r="D109" t="str">
            <v>USD</v>
          </cell>
          <cell r="E109" t="str">
            <v>TERM</v>
          </cell>
          <cell r="F109">
            <v>30.75</v>
          </cell>
          <cell r="G109" t="str">
            <v>BUSINESS</v>
          </cell>
          <cell r="H109" t="str">
            <v>DIST'N</v>
          </cell>
          <cell r="I109">
            <v>17582400</v>
          </cell>
          <cell r="J109">
            <v>360000</v>
          </cell>
          <cell r="K109">
            <v>17582400</v>
          </cell>
        </row>
        <row r="110">
          <cell r="A110" t="str">
            <v>PARRIS SANDRA AND OR DONALD</v>
          </cell>
          <cell r="B110">
            <v>200</v>
          </cell>
          <cell r="C110" t="str">
            <v>01</v>
          </cell>
          <cell r="D110" t="str">
            <v>JA $</v>
          </cell>
          <cell r="E110" t="str">
            <v>O/D</v>
          </cell>
          <cell r="F110">
            <v>0</v>
          </cell>
          <cell r="G110" t="str">
            <v>INDIV.</v>
          </cell>
          <cell r="H110" t="str">
            <v>INDIV.</v>
          </cell>
          <cell r="I110">
            <v>3484.53</v>
          </cell>
          <cell r="J110">
            <v>0</v>
          </cell>
          <cell r="K110">
            <v>0</v>
          </cell>
        </row>
        <row r="111">
          <cell r="A111" t="str">
            <v>PEGASUS HOTEL</v>
          </cell>
          <cell r="B111">
            <v>120</v>
          </cell>
          <cell r="C111" t="str">
            <v>04</v>
          </cell>
          <cell r="D111" t="str">
            <v>USD</v>
          </cell>
          <cell r="E111" t="str">
            <v>TERM</v>
          </cell>
          <cell r="F111">
            <v>12</v>
          </cell>
          <cell r="G111" t="str">
            <v>BUSINESS</v>
          </cell>
          <cell r="H111" t="str">
            <v>TOURISM</v>
          </cell>
          <cell r="I111">
            <v>1009914.99</v>
          </cell>
          <cell r="J111">
            <v>20678.030098280098</v>
          </cell>
          <cell r="K111">
            <v>1009914.9900000001</v>
          </cell>
        </row>
        <row r="112">
          <cell r="A112" t="str">
            <v>PHILLPOTTS ARTHUR B.</v>
          </cell>
          <cell r="B112">
            <v>200</v>
          </cell>
          <cell r="C112" t="str">
            <v>05</v>
          </cell>
          <cell r="D112" t="str">
            <v>JA $</v>
          </cell>
          <cell r="E112" t="str">
            <v>O/D</v>
          </cell>
          <cell r="F112">
            <v>31.5</v>
          </cell>
          <cell r="G112" t="str">
            <v>INDIV.</v>
          </cell>
          <cell r="H112" t="str">
            <v>INDIV.</v>
          </cell>
          <cell r="I112">
            <v>528.94000000000005</v>
          </cell>
          <cell r="J112">
            <v>0</v>
          </cell>
          <cell r="K112">
            <v>0</v>
          </cell>
        </row>
        <row r="113">
          <cell r="A113" t="str">
            <v>PORT AUTHORITY OF JAMAICA</v>
          </cell>
          <cell r="B113">
            <v>120</v>
          </cell>
          <cell r="C113" t="str">
            <v>02</v>
          </cell>
          <cell r="D113" t="str">
            <v>USD</v>
          </cell>
          <cell r="E113" t="str">
            <v>TERM</v>
          </cell>
          <cell r="F113">
            <v>11</v>
          </cell>
          <cell r="G113" t="str">
            <v>PSX</v>
          </cell>
          <cell r="H113" t="str">
            <v>PSX</v>
          </cell>
          <cell r="I113">
            <v>48840000</v>
          </cell>
          <cell r="J113">
            <v>999999.99999999988</v>
          </cell>
          <cell r="K113">
            <v>48840000</v>
          </cell>
        </row>
        <row r="114">
          <cell r="A114" t="str">
            <v>PORT AUTHORITY OF JAMAICA</v>
          </cell>
          <cell r="B114">
            <v>120</v>
          </cell>
          <cell r="C114" t="str">
            <v>55</v>
          </cell>
          <cell r="D114" t="str">
            <v>USD</v>
          </cell>
          <cell r="E114" t="str">
            <v>TERM</v>
          </cell>
          <cell r="F114">
            <v>11</v>
          </cell>
          <cell r="G114" t="str">
            <v>PSX</v>
          </cell>
          <cell r="H114" t="str">
            <v>PSX</v>
          </cell>
          <cell r="I114">
            <v>25055135.379999999</v>
          </cell>
          <cell r="J114">
            <v>513004.40990990982</v>
          </cell>
          <cell r="K114">
            <v>25055135.379999999</v>
          </cell>
        </row>
        <row r="115">
          <cell r="A115" t="str">
            <v>PORT AUTHORITY OF JAMAICA</v>
          </cell>
          <cell r="B115">
            <v>120</v>
          </cell>
          <cell r="C115" t="str">
            <v>55</v>
          </cell>
          <cell r="D115" t="str">
            <v>USD</v>
          </cell>
          <cell r="E115" t="str">
            <v>TERM</v>
          </cell>
          <cell r="F115">
            <v>11</v>
          </cell>
          <cell r="G115" t="str">
            <v>PSX</v>
          </cell>
          <cell r="H115" t="str">
            <v>PSX</v>
          </cell>
          <cell r="I115">
            <v>1763985.54</v>
          </cell>
          <cell r="J115">
            <v>36117.640049140049</v>
          </cell>
          <cell r="K115">
            <v>1763985.54</v>
          </cell>
        </row>
        <row r="116">
          <cell r="A116" t="str">
            <v>PORT AUTHORITY OF JAMAICA</v>
          </cell>
          <cell r="B116">
            <v>120</v>
          </cell>
          <cell r="C116" t="str">
            <v>55</v>
          </cell>
          <cell r="D116" t="str">
            <v>USD</v>
          </cell>
          <cell r="E116" t="str">
            <v>TERM</v>
          </cell>
          <cell r="F116">
            <v>11</v>
          </cell>
          <cell r="G116" t="str">
            <v>PSX</v>
          </cell>
          <cell r="H116" t="str">
            <v>PSX</v>
          </cell>
          <cell r="I116">
            <v>7505695.0599999996</v>
          </cell>
          <cell r="J116">
            <v>153679.26003276001</v>
          </cell>
          <cell r="K116">
            <v>7505695.0599999996</v>
          </cell>
        </row>
        <row r="117">
          <cell r="A117" t="str">
            <v>PUSEY RACQUEL</v>
          </cell>
          <cell r="B117">
            <v>200</v>
          </cell>
          <cell r="C117" t="str">
            <v>05</v>
          </cell>
          <cell r="D117" t="str">
            <v>JA $</v>
          </cell>
          <cell r="E117" t="str">
            <v>O/D</v>
          </cell>
          <cell r="F117">
            <v>31.5</v>
          </cell>
          <cell r="G117" t="str">
            <v>INDIV.</v>
          </cell>
          <cell r="H117" t="str">
            <v>INDIV.</v>
          </cell>
          <cell r="I117">
            <v>903.14</v>
          </cell>
          <cell r="J117">
            <v>0</v>
          </cell>
          <cell r="K117">
            <v>0</v>
          </cell>
        </row>
        <row r="118">
          <cell r="A118" t="str">
            <v>REAL  WOODS LIMITED</v>
          </cell>
          <cell r="B118">
            <v>200</v>
          </cell>
          <cell r="C118" t="str">
            <v>60</v>
          </cell>
          <cell r="D118" t="str">
            <v>JA $</v>
          </cell>
          <cell r="E118" t="str">
            <v>O/D</v>
          </cell>
          <cell r="F118">
            <v>31.5</v>
          </cell>
          <cell r="G118" t="str">
            <v>BUSINESS</v>
          </cell>
          <cell r="H118" t="str">
            <v>PROF.</v>
          </cell>
          <cell r="I118">
            <v>51936.87</v>
          </cell>
          <cell r="J118">
            <v>0</v>
          </cell>
          <cell r="K118">
            <v>0</v>
          </cell>
        </row>
        <row r="119">
          <cell r="A119" t="str">
            <v>RESTAURANTS OF JAMAICA</v>
          </cell>
          <cell r="B119">
            <v>120</v>
          </cell>
          <cell r="C119" t="str">
            <v>50</v>
          </cell>
          <cell r="D119" t="str">
            <v>JA $</v>
          </cell>
          <cell r="E119" t="str">
            <v>TERM</v>
          </cell>
          <cell r="F119">
            <v>20.88</v>
          </cell>
          <cell r="G119" t="str">
            <v>BUSINESS</v>
          </cell>
          <cell r="H119" t="str">
            <v>FOOD</v>
          </cell>
          <cell r="I119">
            <v>5526315.6900000004</v>
          </cell>
          <cell r="J119">
            <v>0</v>
          </cell>
          <cell r="K119">
            <v>0</v>
          </cell>
        </row>
        <row r="120">
          <cell r="A120" t="str">
            <v>RESTAURANTS OF JAMAICA</v>
          </cell>
          <cell r="B120">
            <v>150</v>
          </cell>
          <cell r="C120" t="str">
            <v>00</v>
          </cell>
          <cell r="D120" t="str">
            <v>JA $</v>
          </cell>
          <cell r="E120" t="str">
            <v>LEASE</v>
          </cell>
          <cell r="F120">
            <v>21</v>
          </cell>
          <cell r="G120" t="str">
            <v>BUSINESS</v>
          </cell>
          <cell r="H120" t="str">
            <v>FOOD</v>
          </cell>
          <cell r="I120">
            <v>2140079.7999999998</v>
          </cell>
          <cell r="J120">
            <v>0</v>
          </cell>
          <cell r="K120">
            <v>0</v>
          </cell>
        </row>
        <row r="121">
          <cell r="A121" t="str">
            <v>RULAND JOHN AND OR CAROLYN</v>
          </cell>
          <cell r="B121">
            <v>200</v>
          </cell>
          <cell r="C121" t="str">
            <v>05</v>
          </cell>
          <cell r="D121" t="str">
            <v>JA $</v>
          </cell>
          <cell r="E121" t="str">
            <v>O/D</v>
          </cell>
          <cell r="F121">
            <v>31.5</v>
          </cell>
          <cell r="G121" t="str">
            <v>INDIV.</v>
          </cell>
          <cell r="H121" t="str">
            <v>INDIV.</v>
          </cell>
          <cell r="I121">
            <v>100</v>
          </cell>
          <cell r="J121">
            <v>0</v>
          </cell>
          <cell r="K121">
            <v>0</v>
          </cell>
        </row>
        <row r="122">
          <cell r="A122" t="str">
            <v>SALOMON SMITH BARNEY-INC.</v>
          </cell>
          <cell r="B122">
            <v>200</v>
          </cell>
          <cell r="C122" t="str">
            <v>16</v>
          </cell>
          <cell r="D122" t="str">
            <v>JA $</v>
          </cell>
          <cell r="E122" t="str">
            <v>O/D</v>
          </cell>
          <cell r="F122">
            <v>31.5</v>
          </cell>
          <cell r="G122" t="str">
            <v>F.I.</v>
          </cell>
          <cell r="H122" t="str">
            <v>F.I.</v>
          </cell>
          <cell r="I122">
            <v>1952.72</v>
          </cell>
          <cell r="J122">
            <v>0</v>
          </cell>
          <cell r="K122">
            <v>0</v>
          </cell>
        </row>
        <row r="123">
          <cell r="A123" t="str">
            <v>SAMUELS CAROL AND OR ROCHESTER M</v>
          </cell>
          <cell r="B123">
            <v>200</v>
          </cell>
          <cell r="C123" t="str">
            <v>05</v>
          </cell>
          <cell r="D123" t="str">
            <v>JA $</v>
          </cell>
          <cell r="E123" t="str">
            <v>O/D</v>
          </cell>
          <cell r="F123">
            <v>31.5</v>
          </cell>
          <cell r="G123" t="str">
            <v>INDIV.</v>
          </cell>
          <cell r="H123" t="str">
            <v>INDIV.</v>
          </cell>
          <cell r="I123">
            <v>327.29000000000002</v>
          </cell>
          <cell r="J123">
            <v>0</v>
          </cell>
          <cell r="K123">
            <v>0</v>
          </cell>
        </row>
        <row r="124">
          <cell r="A124" t="str">
            <v>SERAMCO</v>
          </cell>
          <cell r="B124">
            <v>120</v>
          </cell>
          <cell r="C124" t="str">
            <v>15</v>
          </cell>
          <cell r="D124" t="str">
            <v>JA $</v>
          </cell>
          <cell r="E124" t="str">
            <v>TERM</v>
          </cell>
          <cell r="F124">
            <v>9.75</v>
          </cell>
          <cell r="G124" t="str">
            <v>BUSINESS</v>
          </cell>
          <cell r="H124" t="str">
            <v>PROF.</v>
          </cell>
          <cell r="I124">
            <v>976927.86</v>
          </cell>
          <cell r="J124">
            <v>0</v>
          </cell>
          <cell r="K124">
            <v>0</v>
          </cell>
        </row>
        <row r="125">
          <cell r="A125" t="str">
            <v>SERAMCO</v>
          </cell>
          <cell r="B125">
            <v>120</v>
          </cell>
          <cell r="C125" t="str">
            <v>15</v>
          </cell>
          <cell r="D125" t="str">
            <v>USD</v>
          </cell>
          <cell r="E125" t="str">
            <v>TERM</v>
          </cell>
          <cell r="F125">
            <v>9.75</v>
          </cell>
          <cell r="G125" t="str">
            <v>BUSINESS</v>
          </cell>
          <cell r="H125" t="str">
            <v>PROF.</v>
          </cell>
          <cell r="I125">
            <v>3681781.91</v>
          </cell>
          <cell r="J125">
            <v>75384.559991809991</v>
          </cell>
          <cell r="K125">
            <v>3681781.91</v>
          </cell>
        </row>
        <row r="126">
          <cell r="A126" t="str">
            <v>SHELL COMPANY W.I. LTD.</v>
          </cell>
          <cell r="B126">
            <v>120</v>
          </cell>
          <cell r="C126" t="str">
            <v>02</v>
          </cell>
          <cell r="D126" t="str">
            <v>JA $</v>
          </cell>
          <cell r="E126" t="str">
            <v>TERM</v>
          </cell>
          <cell r="F126">
            <v>13.7</v>
          </cell>
          <cell r="G126" t="str">
            <v>BUSINESS</v>
          </cell>
          <cell r="H126" t="str">
            <v>GAS</v>
          </cell>
          <cell r="I126">
            <v>70000000</v>
          </cell>
          <cell r="J126">
            <v>0</v>
          </cell>
          <cell r="K126">
            <v>0</v>
          </cell>
        </row>
        <row r="127">
          <cell r="A127" t="str">
            <v>SHELL COMPANY W.I. LTD.</v>
          </cell>
          <cell r="B127">
            <v>200</v>
          </cell>
          <cell r="C127" t="str">
            <v>02</v>
          </cell>
          <cell r="D127" t="str">
            <v>JA $</v>
          </cell>
          <cell r="E127" t="str">
            <v>O/D</v>
          </cell>
          <cell r="F127">
            <v>31.5</v>
          </cell>
          <cell r="G127" t="str">
            <v>BUSINESS</v>
          </cell>
          <cell r="H127" t="str">
            <v>GAS</v>
          </cell>
          <cell r="I127">
            <v>524288.16</v>
          </cell>
          <cell r="J127">
            <v>0</v>
          </cell>
          <cell r="K127">
            <v>0</v>
          </cell>
        </row>
        <row r="128">
          <cell r="A128" t="str">
            <v>SHELL COMPANY W.I. LTD.</v>
          </cell>
          <cell r="B128">
            <v>200</v>
          </cell>
          <cell r="C128" t="str">
            <v>02</v>
          </cell>
          <cell r="D128" t="str">
            <v>JA $</v>
          </cell>
          <cell r="E128" t="str">
            <v>O/D</v>
          </cell>
          <cell r="F128">
            <v>31.5</v>
          </cell>
          <cell r="G128" t="str">
            <v>BUSINESS</v>
          </cell>
          <cell r="H128" t="str">
            <v>GAS</v>
          </cell>
          <cell r="I128">
            <v>629876.62</v>
          </cell>
          <cell r="J128">
            <v>0</v>
          </cell>
          <cell r="K128">
            <v>0</v>
          </cell>
        </row>
        <row r="129">
          <cell r="A129" t="str">
            <v>SHELL COMPANY W.I. LTD.</v>
          </cell>
          <cell r="B129">
            <v>200</v>
          </cell>
          <cell r="C129" t="str">
            <v>02</v>
          </cell>
          <cell r="D129" t="str">
            <v>JA $</v>
          </cell>
          <cell r="E129" t="str">
            <v>O/D</v>
          </cell>
          <cell r="F129">
            <v>31.5</v>
          </cell>
          <cell r="G129" t="str">
            <v>BUSINESS</v>
          </cell>
          <cell r="H129" t="str">
            <v>GAS</v>
          </cell>
          <cell r="I129">
            <v>745916.31</v>
          </cell>
          <cell r="J129">
            <v>0</v>
          </cell>
          <cell r="K129">
            <v>0</v>
          </cell>
        </row>
        <row r="130">
          <cell r="A130" t="str">
            <v>SHELL COMPANY W.I. LTD.</v>
          </cell>
          <cell r="B130">
            <v>200</v>
          </cell>
          <cell r="C130" t="str">
            <v>02</v>
          </cell>
          <cell r="D130" t="str">
            <v>JA $</v>
          </cell>
          <cell r="E130" t="str">
            <v>O/D</v>
          </cell>
          <cell r="F130">
            <v>31.5</v>
          </cell>
          <cell r="G130" t="str">
            <v>BUSINESS</v>
          </cell>
          <cell r="H130" t="str">
            <v>GAS</v>
          </cell>
          <cell r="I130">
            <v>127193.02</v>
          </cell>
          <cell r="J130">
            <v>0</v>
          </cell>
          <cell r="K130">
            <v>0</v>
          </cell>
        </row>
        <row r="131">
          <cell r="A131" t="str">
            <v>SHELL COMPANY W.I. LTD.</v>
          </cell>
          <cell r="B131">
            <v>200</v>
          </cell>
          <cell r="C131" t="str">
            <v>02</v>
          </cell>
          <cell r="D131" t="str">
            <v>JA $</v>
          </cell>
          <cell r="E131" t="str">
            <v>O/D</v>
          </cell>
          <cell r="F131">
            <v>31.5</v>
          </cell>
          <cell r="G131" t="str">
            <v>BUSINESS</v>
          </cell>
          <cell r="H131" t="str">
            <v>GAS</v>
          </cell>
          <cell r="I131">
            <v>370164.45</v>
          </cell>
          <cell r="J131">
            <v>0</v>
          </cell>
          <cell r="K131">
            <v>0</v>
          </cell>
        </row>
        <row r="132">
          <cell r="A132" t="str">
            <v>SHELL COMPANY W.I. LTD.</v>
          </cell>
          <cell r="B132">
            <v>200</v>
          </cell>
          <cell r="C132" t="str">
            <v>02</v>
          </cell>
          <cell r="D132" t="str">
            <v>JA $</v>
          </cell>
          <cell r="E132" t="str">
            <v>O/D</v>
          </cell>
          <cell r="F132">
            <v>31.5</v>
          </cell>
          <cell r="G132" t="str">
            <v>BUSINESS</v>
          </cell>
          <cell r="H132" t="str">
            <v>GAS</v>
          </cell>
          <cell r="I132">
            <v>226961.21</v>
          </cell>
          <cell r="J132">
            <v>0</v>
          </cell>
          <cell r="K132">
            <v>0</v>
          </cell>
        </row>
        <row r="133">
          <cell r="A133" t="str">
            <v>SHELL COMPANY W.I. LTD.</v>
          </cell>
          <cell r="B133">
            <v>200</v>
          </cell>
          <cell r="C133" t="str">
            <v>02</v>
          </cell>
          <cell r="D133" t="str">
            <v>JA $</v>
          </cell>
          <cell r="E133" t="str">
            <v>O/D</v>
          </cell>
          <cell r="F133">
            <v>31.5</v>
          </cell>
          <cell r="G133" t="str">
            <v>BUSINESS</v>
          </cell>
          <cell r="H133" t="str">
            <v>GAS</v>
          </cell>
          <cell r="I133">
            <v>448984.08</v>
          </cell>
          <cell r="J133">
            <v>0</v>
          </cell>
          <cell r="K133">
            <v>0</v>
          </cell>
        </row>
        <row r="134">
          <cell r="A134" t="str">
            <v>SHELL COMPANY W.I. LTD.</v>
          </cell>
          <cell r="B134">
            <v>200</v>
          </cell>
          <cell r="C134" t="str">
            <v>60</v>
          </cell>
          <cell r="D134" t="str">
            <v>JA $</v>
          </cell>
          <cell r="E134" t="str">
            <v>O/D</v>
          </cell>
          <cell r="F134">
            <v>31.5</v>
          </cell>
          <cell r="G134" t="str">
            <v>BUSINESS</v>
          </cell>
          <cell r="H134" t="str">
            <v>GAS</v>
          </cell>
          <cell r="I134">
            <v>74.77</v>
          </cell>
          <cell r="J134">
            <v>0</v>
          </cell>
          <cell r="K134">
            <v>0</v>
          </cell>
        </row>
        <row r="135">
          <cell r="A135" t="str">
            <v>SOLOMON ARMSTRONG AND CO. LTD.</v>
          </cell>
          <cell r="B135">
            <v>200</v>
          </cell>
          <cell r="C135" t="str">
            <v>66</v>
          </cell>
          <cell r="D135" t="str">
            <v>JA $</v>
          </cell>
          <cell r="E135" t="str">
            <v>O/D</v>
          </cell>
          <cell r="F135">
            <v>31.5</v>
          </cell>
          <cell r="G135" t="str">
            <v>BUSINESS</v>
          </cell>
          <cell r="H135" t="str">
            <v>PROF.</v>
          </cell>
          <cell r="I135">
            <v>100</v>
          </cell>
          <cell r="J135">
            <v>0</v>
          </cell>
          <cell r="K135">
            <v>0</v>
          </cell>
        </row>
        <row r="136">
          <cell r="A136" t="str">
            <v>SPENCE WAYNE</v>
          </cell>
          <cell r="B136">
            <v>200</v>
          </cell>
          <cell r="C136" t="str">
            <v>05</v>
          </cell>
          <cell r="D136" t="str">
            <v>JA $</v>
          </cell>
          <cell r="E136" t="str">
            <v>O/D</v>
          </cell>
          <cell r="F136">
            <v>31.5</v>
          </cell>
          <cell r="G136" t="str">
            <v>INDIV.</v>
          </cell>
          <cell r="H136" t="str">
            <v>INDIV.</v>
          </cell>
          <cell r="I136">
            <v>237.08</v>
          </cell>
          <cell r="J136">
            <v>0</v>
          </cell>
          <cell r="K136">
            <v>0</v>
          </cell>
        </row>
        <row r="137">
          <cell r="A137" t="str">
            <v>STAFF-16%</v>
          </cell>
          <cell r="B137">
            <v>121</v>
          </cell>
          <cell r="C137" t="str">
            <v>10</v>
          </cell>
          <cell r="D137" t="str">
            <v>JA $</v>
          </cell>
          <cell r="E137" t="str">
            <v>MTG</v>
          </cell>
          <cell r="F137">
            <v>16</v>
          </cell>
          <cell r="G137" t="str">
            <v>INDIV.</v>
          </cell>
          <cell r="H137" t="str">
            <v>construction</v>
          </cell>
          <cell r="I137">
            <v>11077505.67</v>
          </cell>
          <cell r="J137">
            <v>0</v>
          </cell>
          <cell r="K137">
            <v>0</v>
          </cell>
        </row>
        <row r="138">
          <cell r="A138" t="str">
            <v>STAFF-20.75%</v>
          </cell>
          <cell r="B138">
            <v>121</v>
          </cell>
          <cell r="C138" t="str">
            <v>06</v>
          </cell>
          <cell r="D138" t="str">
            <v>JA $</v>
          </cell>
          <cell r="E138" t="str">
            <v>TERM</v>
          </cell>
          <cell r="F138">
            <v>20.75</v>
          </cell>
          <cell r="G138" t="str">
            <v>INDIV.</v>
          </cell>
          <cell r="H138" t="str">
            <v>INDIV.</v>
          </cell>
          <cell r="I138">
            <v>1554034.24</v>
          </cell>
          <cell r="J138">
            <v>0</v>
          </cell>
          <cell r="K138">
            <v>0</v>
          </cell>
        </row>
        <row r="139">
          <cell r="A139" t="str">
            <v>STAFF-3%</v>
          </cell>
          <cell r="B139">
            <v>121</v>
          </cell>
          <cell r="C139" t="str">
            <v>08</v>
          </cell>
          <cell r="D139" t="str">
            <v>JA $</v>
          </cell>
          <cell r="E139" t="str">
            <v>MTG</v>
          </cell>
          <cell r="F139">
            <v>3</v>
          </cell>
          <cell r="G139" t="str">
            <v>INDIV.</v>
          </cell>
          <cell r="H139" t="str">
            <v>construction</v>
          </cell>
          <cell r="I139">
            <v>41840340.479999997</v>
          </cell>
          <cell r="J139">
            <v>0</v>
          </cell>
          <cell r="K139">
            <v>0</v>
          </cell>
        </row>
        <row r="140">
          <cell r="A140" t="str">
            <v>STAFF-4%</v>
          </cell>
          <cell r="B140">
            <v>121</v>
          </cell>
          <cell r="C140" t="str">
            <v>00</v>
          </cell>
          <cell r="D140" t="str">
            <v>JA $</v>
          </cell>
          <cell r="E140" t="str">
            <v>TERM</v>
          </cell>
          <cell r="F140">
            <v>4</v>
          </cell>
          <cell r="G140" t="str">
            <v>INDIV.</v>
          </cell>
          <cell r="H140" t="str">
            <v>INDIV.</v>
          </cell>
          <cell r="I140">
            <v>55252744.869999997</v>
          </cell>
          <cell r="J140">
            <v>0</v>
          </cell>
          <cell r="K140">
            <v>0</v>
          </cell>
        </row>
        <row r="141">
          <cell r="A141" t="str">
            <v>SUGAR COMPANY</v>
          </cell>
          <cell r="B141">
            <v>120</v>
          </cell>
          <cell r="C141" t="str">
            <v>18</v>
          </cell>
          <cell r="D141" t="str">
            <v>USD</v>
          </cell>
          <cell r="E141" t="str">
            <v>TERM</v>
          </cell>
          <cell r="F141">
            <v>12</v>
          </cell>
          <cell r="G141" t="str">
            <v>POX</v>
          </cell>
          <cell r="H141" t="str">
            <v>POX</v>
          </cell>
          <cell r="I141">
            <v>6783330.9500000002</v>
          </cell>
          <cell r="J141">
            <v>138888.84009009009</v>
          </cell>
          <cell r="K141">
            <v>6783330.9500000002</v>
          </cell>
        </row>
        <row r="142">
          <cell r="A142" t="str">
            <v>TAN-MARJ INVESTMENTS LTD.</v>
          </cell>
          <cell r="B142">
            <v>120</v>
          </cell>
          <cell r="C142" t="str">
            <v>50</v>
          </cell>
          <cell r="D142" t="str">
            <v>JA $</v>
          </cell>
          <cell r="E142" t="str">
            <v>TERM</v>
          </cell>
          <cell r="F142">
            <v>22</v>
          </cell>
          <cell r="G142" t="str">
            <v>BUSINESS</v>
          </cell>
          <cell r="H142" t="str">
            <v>PROF.</v>
          </cell>
          <cell r="I142">
            <v>20100000</v>
          </cell>
          <cell r="J142">
            <v>0</v>
          </cell>
          <cell r="K142">
            <v>0</v>
          </cell>
        </row>
        <row r="143">
          <cell r="A143" t="str">
            <v>TASTEE LIMITED</v>
          </cell>
          <cell r="B143">
            <v>120</v>
          </cell>
          <cell r="C143" t="str">
            <v>02</v>
          </cell>
          <cell r="D143" t="str">
            <v>JA $</v>
          </cell>
          <cell r="E143" t="str">
            <v>TERM</v>
          </cell>
          <cell r="F143">
            <v>22.63</v>
          </cell>
          <cell r="G143" t="str">
            <v>BUSINESS</v>
          </cell>
          <cell r="H143" t="str">
            <v>FOOD</v>
          </cell>
          <cell r="I143">
            <v>12750000</v>
          </cell>
          <cell r="J143">
            <v>0</v>
          </cell>
          <cell r="K143">
            <v>0</v>
          </cell>
        </row>
        <row r="144">
          <cell r="A144" t="str">
            <v>TAYLOR ROBERT AND KECIA J.</v>
          </cell>
          <cell r="B144">
            <v>200</v>
          </cell>
          <cell r="C144" t="str">
            <v>01</v>
          </cell>
          <cell r="D144" t="str">
            <v>JA $</v>
          </cell>
          <cell r="E144" t="str">
            <v>O/D</v>
          </cell>
          <cell r="F144">
            <v>0</v>
          </cell>
          <cell r="G144" t="str">
            <v>INDIV.</v>
          </cell>
          <cell r="H144" t="str">
            <v>INDIV.</v>
          </cell>
          <cell r="I144">
            <v>4265.42</v>
          </cell>
          <cell r="J144">
            <v>0</v>
          </cell>
          <cell r="K144">
            <v>0</v>
          </cell>
        </row>
        <row r="145">
          <cell r="A145" t="str">
            <v>THEODORE INVESTMENTS LTD - TCBY</v>
          </cell>
          <cell r="B145">
            <v>120</v>
          </cell>
          <cell r="C145" t="str">
            <v>07</v>
          </cell>
          <cell r="D145" t="str">
            <v>USD</v>
          </cell>
          <cell r="E145" t="str">
            <v>TERM</v>
          </cell>
          <cell r="F145">
            <v>14</v>
          </cell>
          <cell r="G145" t="str">
            <v>BUSINESS</v>
          </cell>
          <cell r="H145" t="str">
            <v>FOOD</v>
          </cell>
          <cell r="I145">
            <v>1779867.82</v>
          </cell>
          <cell r="J145">
            <v>36442.830057330058</v>
          </cell>
          <cell r="K145">
            <v>1779867.82</v>
          </cell>
        </row>
        <row r="146">
          <cell r="A146" t="str">
            <v>THOMPSON JULIE</v>
          </cell>
          <cell r="B146">
            <v>200</v>
          </cell>
          <cell r="C146" t="str">
            <v>05</v>
          </cell>
          <cell r="D146" t="str">
            <v>JA $</v>
          </cell>
          <cell r="E146" t="str">
            <v>O/D</v>
          </cell>
          <cell r="F146">
            <v>31.5</v>
          </cell>
          <cell r="G146" t="str">
            <v>INDIV.</v>
          </cell>
          <cell r="H146" t="str">
            <v>INDIV.</v>
          </cell>
          <cell r="I146">
            <v>2397.4</v>
          </cell>
          <cell r="J146">
            <v>0</v>
          </cell>
          <cell r="K146">
            <v>0</v>
          </cell>
        </row>
        <row r="147">
          <cell r="A147" t="str">
            <v>THREE RIVERS MGMT. LTD.</v>
          </cell>
          <cell r="B147">
            <v>120</v>
          </cell>
          <cell r="C147" t="str">
            <v>04</v>
          </cell>
          <cell r="D147" t="str">
            <v>JA $</v>
          </cell>
          <cell r="E147" t="str">
            <v>TERM</v>
          </cell>
          <cell r="F147">
            <v>23</v>
          </cell>
          <cell r="G147" t="str">
            <v>BUSINESS</v>
          </cell>
          <cell r="H147" t="str">
            <v>TOURISM</v>
          </cell>
          <cell r="I147">
            <v>2716912.95</v>
          </cell>
          <cell r="J147">
            <v>0</v>
          </cell>
          <cell r="K147">
            <v>0</v>
          </cell>
        </row>
        <row r="148">
          <cell r="A148" t="str">
            <v>TIMO'S TRADING LIMITED</v>
          </cell>
          <cell r="B148">
            <v>127</v>
          </cell>
          <cell r="C148" t="str">
            <v>07</v>
          </cell>
          <cell r="D148" t="str">
            <v>JA $</v>
          </cell>
          <cell r="E148" t="str">
            <v>O/D</v>
          </cell>
          <cell r="F148">
            <v>17</v>
          </cell>
          <cell r="G148" t="str">
            <v>BUSINESS</v>
          </cell>
          <cell r="H148" t="str">
            <v>DIST'N</v>
          </cell>
          <cell r="I148">
            <v>3666913.83</v>
          </cell>
          <cell r="J148">
            <v>0</v>
          </cell>
          <cell r="K148">
            <v>0</v>
          </cell>
        </row>
        <row r="149">
          <cell r="A149" t="str">
            <v>TOMLINSON-WARSKOW JUDITH</v>
          </cell>
          <cell r="B149">
            <v>200</v>
          </cell>
          <cell r="C149" t="str">
            <v>01</v>
          </cell>
          <cell r="D149" t="str">
            <v>JA $</v>
          </cell>
          <cell r="E149" t="str">
            <v>O/D</v>
          </cell>
          <cell r="F149">
            <v>0</v>
          </cell>
          <cell r="G149" t="str">
            <v>INDIV.</v>
          </cell>
          <cell r="H149" t="str">
            <v>INDIV.</v>
          </cell>
          <cell r="I149">
            <v>4125.13</v>
          </cell>
          <cell r="J149">
            <v>0</v>
          </cell>
          <cell r="K149">
            <v>0</v>
          </cell>
        </row>
        <row r="150">
          <cell r="A150" t="str">
            <v>TROPICAIR</v>
          </cell>
          <cell r="B150">
            <v>120</v>
          </cell>
          <cell r="C150" t="str">
            <v>02</v>
          </cell>
          <cell r="D150" t="str">
            <v>USD</v>
          </cell>
          <cell r="E150" t="str">
            <v>TERM</v>
          </cell>
          <cell r="F150">
            <v>10</v>
          </cell>
          <cell r="G150" t="str">
            <v>BUSINESS</v>
          </cell>
          <cell r="H150" t="str">
            <v>METALS</v>
          </cell>
          <cell r="I150">
            <v>46398000</v>
          </cell>
          <cell r="J150">
            <v>949999.99999999988</v>
          </cell>
          <cell r="K150">
            <v>46398000</v>
          </cell>
        </row>
        <row r="151">
          <cell r="A151" t="str">
            <v>TROPICAIR</v>
          </cell>
          <cell r="B151">
            <v>120</v>
          </cell>
          <cell r="C151" t="str">
            <v>63</v>
          </cell>
          <cell r="D151" t="str">
            <v>JA $</v>
          </cell>
          <cell r="E151" t="str">
            <v>TERM</v>
          </cell>
          <cell r="F151">
            <v>10</v>
          </cell>
          <cell r="G151" t="str">
            <v>BUSINESS</v>
          </cell>
          <cell r="H151" t="str">
            <v>METALS</v>
          </cell>
          <cell r="I151">
            <v>1758830</v>
          </cell>
          <cell r="J151">
            <v>0</v>
          </cell>
          <cell r="K151">
            <v>0</v>
          </cell>
        </row>
        <row r="152">
          <cell r="A152" t="str">
            <v>TULLOCH FRANCIS AND DOREEN T-A</v>
          </cell>
          <cell r="B152">
            <v>200</v>
          </cell>
          <cell r="C152" t="str">
            <v>60</v>
          </cell>
          <cell r="D152" t="str">
            <v>JA $</v>
          </cell>
          <cell r="E152" t="str">
            <v>O/D</v>
          </cell>
          <cell r="F152">
            <v>31.5</v>
          </cell>
          <cell r="G152" t="str">
            <v>INDIV.</v>
          </cell>
          <cell r="H152" t="str">
            <v>INDIV.</v>
          </cell>
          <cell r="I152">
            <v>40</v>
          </cell>
          <cell r="J152">
            <v>0</v>
          </cell>
          <cell r="K152">
            <v>0</v>
          </cell>
        </row>
        <row r="153">
          <cell r="A153" t="str">
            <v>TYRES R US LIMITED</v>
          </cell>
          <cell r="B153">
            <v>120</v>
          </cell>
          <cell r="C153" t="str">
            <v>42</v>
          </cell>
          <cell r="D153" t="str">
            <v>USD</v>
          </cell>
          <cell r="E153" t="str">
            <v>TERM</v>
          </cell>
          <cell r="F153">
            <v>14</v>
          </cell>
          <cell r="G153" t="str">
            <v>BUSINESS</v>
          </cell>
          <cell r="H153" t="str">
            <v>DIST'N</v>
          </cell>
          <cell r="I153">
            <v>21636465.300000001</v>
          </cell>
          <cell r="J153">
            <v>443007.07002456998</v>
          </cell>
          <cell r="K153">
            <v>21636465.300000001</v>
          </cell>
        </row>
        <row r="154">
          <cell r="A154" t="str">
            <v>TYRES R US LIMITED</v>
          </cell>
          <cell r="B154">
            <v>200</v>
          </cell>
          <cell r="C154" t="str">
            <v>66</v>
          </cell>
          <cell r="D154" t="str">
            <v>JA $</v>
          </cell>
          <cell r="E154" t="str">
            <v>O/D</v>
          </cell>
          <cell r="F154">
            <v>31.5</v>
          </cell>
          <cell r="G154" t="str">
            <v>BUSINESS</v>
          </cell>
          <cell r="H154" t="str">
            <v>DIST'N</v>
          </cell>
          <cell r="I154">
            <v>68.28</v>
          </cell>
          <cell r="J154">
            <v>0</v>
          </cell>
          <cell r="K154">
            <v>0</v>
          </cell>
        </row>
        <row r="155">
          <cell r="A155" t="str">
            <v>VA TECH ESCHER WYSS S.A.</v>
          </cell>
          <cell r="B155">
            <v>200</v>
          </cell>
          <cell r="C155" t="str">
            <v>02</v>
          </cell>
          <cell r="D155" t="str">
            <v>JA $</v>
          </cell>
          <cell r="E155" t="str">
            <v>O/D</v>
          </cell>
          <cell r="F155">
            <v>31.5</v>
          </cell>
          <cell r="G155" t="str">
            <v>BUSINESS</v>
          </cell>
          <cell r="H155" t="str">
            <v>PROF.</v>
          </cell>
          <cell r="I155">
            <v>206.43</v>
          </cell>
          <cell r="J155">
            <v>0</v>
          </cell>
          <cell r="K155">
            <v>0</v>
          </cell>
        </row>
        <row r="156">
          <cell r="A156" t="str">
            <v>VAP LIMITED</v>
          </cell>
          <cell r="B156">
            <v>120</v>
          </cell>
          <cell r="C156" t="str">
            <v>02</v>
          </cell>
          <cell r="D156" t="str">
            <v>JA $</v>
          </cell>
          <cell r="E156" t="str">
            <v>TERM</v>
          </cell>
          <cell r="F156">
            <v>32</v>
          </cell>
          <cell r="G156" t="str">
            <v>BUSINESS</v>
          </cell>
          <cell r="H156" t="str">
            <v>PROF.</v>
          </cell>
          <cell r="I156">
            <v>446342.56</v>
          </cell>
          <cell r="J156">
            <v>0</v>
          </cell>
          <cell r="K156">
            <v>0</v>
          </cell>
        </row>
        <row r="157">
          <cell r="A157" t="str">
            <v>VAP LIMITED</v>
          </cell>
          <cell r="B157">
            <v>120</v>
          </cell>
          <cell r="C157" t="str">
            <v>42</v>
          </cell>
          <cell r="D157" t="str">
            <v>USD</v>
          </cell>
          <cell r="E157" t="str">
            <v>TERM</v>
          </cell>
          <cell r="F157">
            <v>32</v>
          </cell>
          <cell r="G157" t="str">
            <v>BUSINESS</v>
          </cell>
          <cell r="H157" t="str">
            <v>PROF.</v>
          </cell>
          <cell r="I157">
            <v>3619317.99</v>
          </cell>
          <cell r="J157">
            <v>74105.609950859944</v>
          </cell>
          <cell r="K157">
            <v>3619317.9899999998</v>
          </cell>
        </row>
        <row r="158">
          <cell r="A158" t="str">
            <v>VAP LIMITED</v>
          </cell>
          <cell r="B158">
            <v>120</v>
          </cell>
          <cell r="C158" t="str">
            <v>50</v>
          </cell>
          <cell r="D158" t="str">
            <v>JA $</v>
          </cell>
          <cell r="E158" t="str">
            <v>TERM</v>
          </cell>
          <cell r="F158">
            <v>32</v>
          </cell>
          <cell r="G158" t="str">
            <v>BUSINESS</v>
          </cell>
          <cell r="H158" t="str">
            <v>PROF.</v>
          </cell>
          <cell r="I158">
            <v>0.01</v>
          </cell>
          <cell r="J158">
            <v>0</v>
          </cell>
          <cell r="K158">
            <v>0</v>
          </cell>
        </row>
        <row r="159">
          <cell r="A159" t="str">
            <v>VAP LIMITED</v>
          </cell>
          <cell r="B159">
            <v>127</v>
          </cell>
          <cell r="C159" t="str">
            <v>06</v>
          </cell>
          <cell r="D159" t="str">
            <v>JA $</v>
          </cell>
          <cell r="E159" t="str">
            <v>O/D</v>
          </cell>
          <cell r="F159">
            <v>19</v>
          </cell>
          <cell r="G159" t="str">
            <v>BUSINESS</v>
          </cell>
          <cell r="H159" t="str">
            <v>PROF.</v>
          </cell>
          <cell r="I159">
            <v>4115690.9</v>
          </cell>
          <cell r="J159">
            <v>0</v>
          </cell>
          <cell r="K159">
            <v>0</v>
          </cell>
        </row>
        <row r="160">
          <cell r="A160" t="str">
            <v>VILLAGE RESORTS LIMITED</v>
          </cell>
          <cell r="B160">
            <v>120</v>
          </cell>
          <cell r="C160" t="str">
            <v>02</v>
          </cell>
          <cell r="D160" t="str">
            <v>USD</v>
          </cell>
          <cell r="E160" t="str">
            <v>TERM</v>
          </cell>
          <cell r="F160">
            <v>12</v>
          </cell>
          <cell r="G160" t="str">
            <v>BUSINESS</v>
          </cell>
          <cell r="H160" t="str">
            <v>TOURISM</v>
          </cell>
          <cell r="I160">
            <v>1709400</v>
          </cell>
          <cell r="J160">
            <v>35000</v>
          </cell>
          <cell r="K160">
            <v>1709400.0000000002</v>
          </cell>
        </row>
        <row r="161">
          <cell r="A161" t="str">
            <v>VILLAGE RESORTS LIMITED</v>
          </cell>
          <cell r="B161">
            <v>120</v>
          </cell>
          <cell r="C161" t="str">
            <v>04</v>
          </cell>
          <cell r="D161" t="str">
            <v>USD</v>
          </cell>
          <cell r="E161" t="str">
            <v>TERM</v>
          </cell>
          <cell r="F161">
            <v>12</v>
          </cell>
          <cell r="G161" t="str">
            <v>BUSINESS</v>
          </cell>
          <cell r="H161" t="str">
            <v>TOURISM</v>
          </cell>
          <cell r="I161">
            <v>969640.06</v>
          </cell>
          <cell r="J161">
            <v>19853.400081900083</v>
          </cell>
          <cell r="K161">
            <v>969640.06000000017</v>
          </cell>
        </row>
        <row r="162">
          <cell r="A162" t="str">
            <v>WEDDERBURN AREBOFE OR SAMUEL</v>
          </cell>
          <cell r="B162">
            <v>200</v>
          </cell>
          <cell r="C162" t="str">
            <v>05</v>
          </cell>
          <cell r="D162" t="str">
            <v>JA $</v>
          </cell>
          <cell r="E162" t="str">
            <v>O/D</v>
          </cell>
          <cell r="F162">
            <v>31.5</v>
          </cell>
          <cell r="G162" t="str">
            <v>INDIV.</v>
          </cell>
          <cell r="H162" t="str">
            <v>INDIV.</v>
          </cell>
          <cell r="I162">
            <v>2870.36</v>
          </cell>
          <cell r="J162">
            <v>0</v>
          </cell>
          <cell r="K162">
            <v>0</v>
          </cell>
        </row>
        <row r="163">
          <cell r="A163" t="str">
            <v>WENDICO JAMAICA LIMITED</v>
          </cell>
          <cell r="B163">
            <v>120</v>
          </cell>
          <cell r="C163" t="str">
            <v>13</v>
          </cell>
          <cell r="D163" t="str">
            <v>USD</v>
          </cell>
          <cell r="E163" t="str">
            <v>TERM</v>
          </cell>
          <cell r="F163">
            <v>12</v>
          </cell>
          <cell r="G163" t="str">
            <v>BUSINESS</v>
          </cell>
          <cell r="H163" t="str">
            <v>FOOD</v>
          </cell>
          <cell r="I163">
            <v>3923020.74</v>
          </cell>
          <cell r="J163">
            <v>80323.929975429972</v>
          </cell>
          <cell r="K163">
            <v>3923020.74</v>
          </cell>
        </row>
        <row r="164">
          <cell r="A164" t="str">
            <v>WENDICO JAMAICA LIMITED</v>
          </cell>
          <cell r="B164">
            <v>150</v>
          </cell>
          <cell r="C164" t="str">
            <v>01</v>
          </cell>
          <cell r="D164" t="str">
            <v>USD</v>
          </cell>
          <cell r="E164" t="str">
            <v>LEASE</v>
          </cell>
          <cell r="F164">
            <v>15</v>
          </cell>
          <cell r="G164" t="str">
            <v>BUSINESS</v>
          </cell>
          <cell r="H164" t="str">
            <v>FOOD</v>
          </cell>
          <cell r="I164">
            <v>1262092.02</v>
          </cell>
          <cell r="J164">
            <v>25841.359950859951</v>
          </cell>
          <cell r="K164">
            <v>1262092.02</v>
          </cell>
        </row>
        <row r="165">
          <cell r="A165" t="str">
            <v>WENDICO JAMAICA LIMITED</v>
          </cell>
          <cell r="B165">
            <v>150</v>
          </cell>
          <cell r="C165" t="str">
            <v>11</v>
          </cell>
          <cell r="D165" t="str">
            <v>USD</v>
          </cell>
          <cell r="E165" t="str">
            <v>LEASE</v>
          </cell>
          <cell r="F165">
            <v>15</v>
          </cell>
          <cell r="G165" t="str">
            <v>BUSINESS</v>
          </cell>
          <cell r="H165" t="str">
            <v>FOOD</v>
          </cell>
          <cell r="I165">
            <v>10219062.310000001</v>
          </cell>
          <cell r="J165">
            <v>209235.51003276004</v>
          </cell>
          <cell r="K165">
            <v>10219062.310000001</v>
          </cell>
        </row>
        <row r="166">
          <cell r="A166" t="str">
            <v>WILMOT LOURAINE</v>
          </cell>
          <cell r="B166">
            <v>200</v>
          </cell>
          <cell r="C166" t="str">
            <v>01</v>
          </cell>
          <cell r="D166" t="str">
            <v>JA $</v>
          </cell>
          <cell r="E166" t="str">
            <v>O/D</v>
          </cell>
          <cell r="F166">
            <v>0</v>
          </cell>
          <cell r="G166" t="str">
            <v>INDIV.</v>
          </cell>
          <cell r="H166" t="str">
            <v>INDIV.</v>
          </cell>
          <cell r="I166">
            <v>3748.16</v>
          </cell>
          <cell r="J166">
            <v>0</v>
          </cell>
          <cell r="K166">
            <v>0</v>
          </cell>
        </row>
        <row r="167">
          <cell r="A167" t="str">
            <v>WILSON TRUDY</v>
          </cell>
          <cell r="B167">
            <v>200</v>
          </cell>
          <cell r="C167" t="str">
            <v>01</v>
          </cell>
          <cell r="D167" t="str">
            <v>JA $</v>
          </cell>
          <cell r="E167" t="str">
            <v>O/D</v>
          </cell>
          <cell r="F167">
            <v>0</v>
          </cell>
          <cell r="G167" t="str">
            <v>INDIV.</v>
          </cell>
          <cell r="H167" t="str">
            <v>INDIV.</v>
          </cell>
          <cell r="I167">
            <v>2356.41</v>
          </cell>
          <cell r="J167">
            <v>0</v>
          </cell>
          <cell r="K167">
            <v>0</v>
          </cell>
        </row>
        <row r="168">
          <cell r="A168" t="str">
            <v>WRAY AND NEPHEW GROUP LIMITED</v>
          </cell>
          <cell r="B168">
            <v>120</v>
          </cell>
          <cell r="C168" t="str">
            <v>02</v>
          </cell>
          <cell r="D168" t="str">
            <v>JA $</v>
          </cell>
          <cell r="E168" t="str">
            <v>TERM</v>
          </cell>
          <cell r="F168">
            <v>13</v>
          </cell>
          <cell r="G168" t="str">
            <v>BUSINESS</v>
          </cell>
          <cell r="H168" t="str">
            <v>RUM</v>
          </cell>
          <cell r="I168">
            <v>18500000</v>
          </cell>
          <cell r="J168">
            <v>0</v>
          </cell>
          <cell r="K168">
            <v>0</v>
          </cell>
        </row>
        <row r="169">
          <cell r="A169" t="str">
            <v>WRAY AND NEPHEW GROUP LIMITED</v>
          </cell>
          <cell r="B169">
            <v>120</v>
          </cell>
          <cell r="C169" t="str">
            <v>02</v>
          </cell>
          <cell r="D169" t="str">
            <v>JA $</v>
          </cell>
          <cell r="E169" t="str">
            <v>TERM</v>
          </cell>
          <cell r="F169">
            <v>13</v>
          </cell>
          <cell r="G169" t="str">
            <v>BUSINESS</v>
          </cell>
          <cell r="H169" t="str">
            <v>RUM</v>
          </cell>
          <cell r="I169">
            <v>242058000</v>
          </cell>
          <cell r="J169">
            <v>0</v>
          </cell>
          <cell r="K169">
            <v>0</v>
          </cell>
        </row>
        <row r="170">
          <cell r="A170" t="str">
            <v>WRAY AND NEPHEW GROUP LIMITED</v>
          </cell>
          <cell r="B170">
            <v>120</v>
          </cell>
          <cell r="C170" t="str">
            <v>50</v>
          </cell>
          <cell r="D170" t="str">
            <v>JA $</v>
          </cell>
          <cell r="E170" t="str">
            <v>TERM</v>
          </cell>
          <cell r="F170">
            <v>13</v>
          </cell>
          <cell r="G170" t="str">
            <v>BUSINESS</v>
          </cell>
          <cell r="H170" t="str">
            <v>RUM</v>
          </cell>
          <cell r="I170">
            <v>8853780</v>
          </cell>
          <cell r="J170">
            <v>0</v>
          </cell>
          <cell r="K170">
            <v>0</v>
          </cell>
        </row>
        <row r="171">
          <cell r="A171" t="str">
            <v>WRAY AND NEPHEW GROUP LIMITED</v>
          </cell>
          <cell r="B171">
            <v>120</v>
          </cell>
          <cell r="C171" t="str">
            <v>50</v>
          </cell>
          <cell r="D171" t="str">
            <v>JA $</v>
          </cell>
          <cell r="E171" t="str">
            <v>TERM</v>
          </cell>
          <cell r="F171">
            <v>13</v>
          </cell>
          <cell r="G171" t="str">
            <v>BUSINESS</v>
          </cell>
          <cell r="H171" t="str">
            <v>RUM</v>
          </cell>
          <cell r="I171">
            <v>34521219.960000001</v>
          </cell>
          <cell r="J171">
            <v>0</v>
          </cell>
          <cell r="K171">
            <v>0</v>
          </cell>
        </row>
        <row r="172">
          <cell r="A172" t="str">
            <v>WRAY AND NEPHEW GROUP LIMITED</v>
          </cell>
          <cell r="B172">
            <v>120</v>
          </cell>
          <cell r="C172" t="str">
            <v>50</v>
          </cell>
          <cell r="D172" t="str">
            <v>JA $</v>
          </cell>
          <cell r="E172" t="str">
            <v>TERM</v>
          </cell>
          <cell r="F172">
            <v>13</v>
          </cell>
          <cell r="G172" t="str">
            <v>BUSINESS</v>
          </cell>
          <cell r="H172" t="str">
            <v>RUM</v>
          </cell>
          <cell r="I172">
            <v>96778378.370000005</v>
          </cell>
          <cell r="J172">
            <v>0</v>
          </cell>
          <cell r="K172">
            <v>0</v>
          </cell>
        </row>
        <row r="173">
          <cell r="A173" t="str">
            <v>XEROX JAMAICA LIMITED</v>
          </cell>
          <cell r="B173">
            <v>200</v>
          </cell>
          <cell r="C173" t="str">
            <v>12</v>
          </cell>
          <cell r="D173" t="str">
            <v>USD</v>
          </cell>
          <cell r="E173" t="str">
            <v>O/D</v>
          </cell>
          <cell r="F173">
            <v>31.5</v>
          </cell>
          <cell r="G173" t="str">
            <v>BUSINESS</v>
          </cell>
          <cell r="H173" t="str">
            <v>PROF.</v>
          </cell>
          <cell r="I173">
            <v>3907465.2</v>
          </cell>
          <cell r="J173">
            <v>80005.429975429972</v>
          </cell>
          <cell r="K173">
            <v>3907465.2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flows"/>
      <sheetName val="Codes"/>
      <sheetName val="Sheet3"/>
    </sheetNames>
    <sheetDataSet>
      <sheetData sheetId="0" refreshError="1"/>
      <sheetData sheetId="1">
        <row r="1">
          <cell r="C1" t="str">
            <v>Advertising Expenses</v>
          </cell>
          <cell r="K1" t="str">
            <v>Resident</v>
          </cell>
        </row>
        <row r="2">
          <cell r="K2" t="str">
            <v>Non-Resident</v>
          </cell>
        </row>
        <row r="3">
          <cell r="K3" t="str">
            <v>Visitor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flows"/>
      <sheetName val="codes"/>
    </sheetNames>
    <sheetDataSet>
      <sheetData sheetId="0"/>
      <sheetData sheetId="1">
        <row r="1">
          <cell r="I1" t="str">
            <v>Resident</v>
          </cell>
          <cell r="J1">
            <v>1</v>
          </cell>
        </row>
        <row r="2">
          <cell r="I2" t="str">
            <v>Non-Resident</v>
          </cell>
          <cell r="J2">
            <v>2</v>
          </cell>
        </row>
        <row r="3">
          <cell r="I3" t="str">
            <v>Visitor</v>
          </cell>
          <cell r="J3">
            <v>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TYPE</v>
          </cell>
          <cell r="F1" t="str">
            <v>INT</v>
          </cell>
          <cell r="G1" t="str">
            <v>CBM 5</v>
          </cell>
          <cell r="H1" t="str">
            <v>CBM 4</v>
          </cell>
          <cell r="I1" t="str">
            <v>JMD</v>
          </cell>
          <cell r="J1" t="str">
            <v>USD</v>
          </cell>
          <cell r="K1" t="str">
            <v>JMD EQUIV</v>
          </cell>
        </row>
        <row r="2">
          <cell r="A2" t="str">
            <v>JAMAICA BROILERS GROUP</v>
          </cell>
          <cell r="B2">
            <v>120</v>
          </cell>
          <cell r="C2" t="str">
            <v>02</v>
          </cell>
          <cell r="D2" t="str">
            <v>JA $</v>
          </cell>
          <cell r="E2" t="str">
            <v>TERM</v>
          </cell>
          <cell r="F2">
            <v>12</v>
          </cell>
          <cell r="G2" t="str">
            <v>LIVESTOCK</v>
          </cell>
          <cell r="H2" t="str">
            <v>BUSINESS</v>
          </cell>
          <cell r="I2">
            <v>8052635</v>
          </cell>
          <cell r="J2">
            <v>0</v>
          </cell>
          <cell r="K2">
            <v>0</v>
          </cell>
        </row>
        <row r="3">
          <cell r="A3" t="str">
            <v>SHELL COMPANY W.I. LTD.</v>
          </cell>
          <cell r="B3">
            <v>120</v>
          </cell>
          <cell r="C3" t="str">
            <v>02</v>
          </cell>
          <cell r="D3" t="str">
            <v>JA $</v>
          </cell>
          <cell r="E3" t="str">
            <v>TERM</v>
          </cell>
          <cell r="F3">
            <v>13.7</v>
          </cell>
          <cell r="G3" t="str">
            <v>GAS</v>
          </cell>
          <cell r="H3" t="str">
            <v>BUSINESS</v>
          </cell>
          <cell r="I3">
            <v>50000000</v>
          </cell>
          <cell r="J3">
            <v>0</v>
          </cell>
          <cell r="K3">
            <v>0</v>
          </cell>
        </row>
        <row r="4">
          <cell r="A4" t="str">
            <v>WRAY AND NEPHEW GROUP LIMITED</v>
          </cell>
          <cell r="B4">
            <v>120</v>
          </cell>
          <cell r="C4" t="str">
            <v>02</v>
          </cell>
          <cell r="D4" t="str">
            <v>JA $</v>
          </cell>
          <cell r="E4" t="str">
            <v>TERM</v>
          </cell>
          <cell r="F4">
            <v>13</v>
          </cell>
          <cell r="G4" t="str">
            <v>RUM</v>
          </cell>
          <cell r="H4" t="str">
            <v>BUSINESS</v>
          </cell>
          <cell r="I4">
            <v>242058000</v>
          </cell>
          <cell r="J4">
            <v>0</v>
          </cell>
          <cell r="K4">
            <v>0</v>
          </cell>
        </row>
        <row r="5">
          <cell r="A5" t="str">
            <v>WRAY AND NEPHEW GROUP LIMITED</v>
          </cell>
          <cell r="B5">
            <v>120</v>
          </cell>
          <cell r="C5" t="str">
            <v>02</v>
          </cell>
          <cell r="D5" t="str">
            <v>JA $</v>
          </cell>
          <cell r="E5" t="str">
            <v>TERM</v>
          </cell>
          <cell r="F5">
            <v>13</v>
          </cell>
          <cell r="G5" t="str">
            <v>RUM</v>
          </cell>
          <cell r="H5" t="str">
            <v>BUSINESS</v>
          </cell>
          <cell r="I5">
            <v>285272000</v>
          </cell>
          <cell r="J5">
            <v>0</v>
          </cell>
          <cell r="K5">
            <v>0</v>
          </cell>
        </row>
        <row r="6">
          <cell r="A6" t="str">
            <v>RAPID AND SHEFFIELD</v>
          </cell>
          <cell r="B6">
            <v>120</v>
          </cell>
          <cell r="C6" t="str">
            <v>02</v>
          </cell>
          <cell r="D6" t="str">
            <v>JA $</v>
          </cell>
          <cell r="E6" t="str">
            <v>TERM</v>
          </cell>
          <cell r="F6">
            <v>23.75</v>
          </cell>
          <cell r="G6" t="str">
            <v>DIST'N</v>
          </cell>
          <cell r="H6" t="str">
            <v>BUSINESS</v>
          </cell>
          <cell r="I6">
            <v>28000000</v>
          </cell>
          <cell r="J6">
            <v>0</v>
          </cell>
          <cell r="K6">
            <v>0</v>
          </cell>
        </row>
        <row r="7">
          <cell r="A7" t="str">
            <v>TASTEE LIMITED</v>
          </cell>
          <cell r="B7">
            <v>120</v>
          </cell>
          <cell r="C7" t="str">
            <v>02</v>
          </cell>
          <cell r="D7" t="str">
            <v>JA $</v>
          </cell>
          <cell r="E7" t="str">
            <v>TERM</v>
          </cell>
          <cell r="F7">
            <v>22.63</v>
          </cell>
          <cell r="G7" t="str">
            <v>FOOD</v>
          </cell>
          <cell r="H7" t="str">
            <v>BUSINESS</v>
          </cell>
          <cell r="I7">
            <v>4250000</v>
          </cell>
          <cell r="J7">
            <v>0</v>
          </cell>
          <cell r="K7">
            <v>0</v>
          </cell>
        </row>
        <row r="8">
          <cell r="A8" t="str">
            <v>VAP LIMITED</v>
          </cell>
          <cell r="B8">
            <v>120</v>
          </cell>
          <cell r="C8" t="str">
            <v>02</v>
          </cell>
          <cell r="D8" t="str">
            <v>JA $</v>
          </cell>
          <cell r="E8" t="str">
            <v>TERM</v>
          </cell>
          <cell r="F8">
            <v>32</v>
          </cell>
          <cell r="G8" t="str">
            <v>PROF.</v>
          </cell>
          <cell r="H8" t="str">
            <v>BUSINESS</v>
          </cell>
          <cell r="I8">
            <v>4113000</v>
          </cell>
          <cell r="J8">
            <v>0</v>
          </cell>
          <cell r="K8">
            <v>0</v>
          </cell>
        </row>
        <row r="9">
          <cell r="A9" t="str">
            <v>VAP LIMITED</v>
          </cell>
          <cell r="B9">
            <v>120</v>
          </cell>
          <cell r="C9" t="str">
            <v>02</v>
          </cell>
          <cell r="D9" t="str">
            <v>JA $</v>
          </cell>
          <cell r="E9" t="str">
            <v>TERM</v>
          </cell>
          <cell r="F9">
            <v>32</v>
          </cell>
          <cell r="G9" t="str">
            <v>PROF.</v>
          </cell>
          <cell r="H9" t="str">
            <v>BUSINESS</v>
          </cell>
          <cell r="I9">
            <v>666666.68000000005</v>
          </cell>
          <cell r="J9">
            <v>0</v>
          </cell>
          <cell r="K9">
            <v>0</v>
          </cell>
        </row>
        <row r="10">
          <cell r="A10" t="str">
            <v>BARRETT CALMAN</v>
          </cell>
          <cell r="B10">
            <v>120</v>
          </cell>
          <cell r="C10" t="str">
            <v>02</v>
          </cell>
          <cell r="D10" t="str">
            <v>JA $</v>
          </cell>
          <cell r="E10" t="str">
            <v>TERM</v>
          </cell>
          <cell r="F10">
            <v>32</v>
          </cell>
          <cell r="G10" t="str">
            <v>INDIV.</v>
          </cell>
          <cell r="H10" t="str">
            <v>INDIV.</v>
          </cell>
          <cell r="I10">
            <v>3599999.98</v>
          </cell>
          <cell r="J10">
            <v>0</v>
          </cell>
          <cell r="K10">
            <v>0</v>
          </cell>
        </row>
        <row r="11">
          <cell r="A11" t="str">
            <v>MUSSON JAMAICA LTD.</v>
          </cell>
          <cell r="B11">
            <v>120</v>
          </cell>
          <cell r="C11" t="str">
            <v>02</v>
          </cell>
          <cell r="D11" t="str">
            <v>JA $</v>
          </cell>
          <cell r="E11" t="str">
            <v>TERM</v>
          </cell>
          <cell r="F11">
            <v>12</v>
          </cell>
          <cell r="G11" t="str">
            <v>FOOD</v>
          </cell>
          <cell r="H11" t="str">
            <v>BUSINESS</v>
          </cell>
          <cell r="I11">
            <v>5500000</v>
          </cell>
          <cell r="J11">
            <v>0</v>
          </cell>
          <cell r="K11">
            <v>0</v>
          </cell>
        </row>
        <row r="12">
          <cell r="A12" t="str">
            <v>CHECKER INT'L</v>
          </cell>
          <cell r="B12">
            <v>120</v>
          </cell>
          <cell r="C12" t="str">
            <v>02</v>
          </cell>
          <cell r="D12" t="str">
            <v>USD</v>
          </cell>
          <cell r="E12" t="str">
            <v>TERM</v>
          </cell>
          <cell r="F12">
            <v>12</v>
          </cell>
          <cell r="G12" t="str">
            <v>MFG-CHEM</v>
          </cell>
          <cell r="H12" t="str">
            <v>BUSINESS</v>
          </cell>
          <cell r="I12">
            <v>936477.35</v>
          </cell>
          <cell r="J12">
            <v>16432.310054395508</v>
          </cell>
          <cell r="K12">
            <v>936477.35</v>
          </cell>
        </row>
        <row r="13">
          <cell r="A13" t="str">
            <v>VILLAGE RESORTS LIMITED</v>
          </cell>
          <cell r="B13">
            <v>120</v>
          </cell>
          <cell r="C13" t="str">
            <v>02</v>
          </cell>
          <cell r="D13" t="str">
            <v>USD</v>
          </cell>
          <cell r="E13" t="str">
            <v>TERM</v>
          </cell>
          <cell r="F13">
            <v>12</v>
          </cell>
          <cell r="G13" t="str">
            <v>TOURISM</v>
          </cell>
          <cell r="H13" t="str">
            <v>BUSINESS</v>
          </cell>
          <cell r="I13">
            <v>3526415.82</v>
          </cell>
          <cell r="J13">
            <v>61877.799964906117</v>
          </cell>
          <cell r="K13">
            <v>3526415.82</v>
          </cell>
        </row>
        <row r="14">
          <cell r="A14" t="str">
            <v>TROPICAIR</v>
          </cell>
          <cell r="B14">
            <v>120</v>
          </cell>
          <cell r="C14" t="str">
            <v>02</v>
          </cell>
          <cell r="D14" t="str">
            <v>USD</v>
          </cell>
          <cell r="E14" t="str">
            <v>TERM</v>
          </cell>
          <cell r="F14">
            <v>10</v>
          </cell>
          <cell r="G14" t="str">
            <v>METALS</v>
          </cell>
          <cell r="H14" t="str">
            <v>BUSINESS</v>
          </cell>
          <cell r="I14">
            <v>82635500</v>
          </cell>
          <cell r="J14">
            <v>1450000</v>
          </cell>
          <cell r="K14">
            <v>82635500</v>
          </cell>
        </row>
        <row r="15">
          <cell r="A15" t="str">
            <v>MATROUSSE HOLDINGS LIMITED</v>
          </cell>
          <cell r="B15">
            <v>120</v>
          </cell>
          <cell r="C15" t="str">
            <v>02</v>
          </cell>
          <cell r="D15" t="str">
            <v>USD</v>
          </cell>
          <cell r="E15" t="str">
            <v>TERM</v>
          </cell>
          <cell r="F15">
            <v>11</v>
          </cell>
          <cell r="G15" t="str">
            <v>PROF.</v>
          </cell>
          <cell r="H15" t="str">
            <v>BUSINESS</v>
          </cell>
          <cell r="I15">
            <v>3333915</v>
          </cell>
          <cell r="J15">
            <v>58500</v>
          </cell>
          <cell r="K15">
            <v>3333915</v>
          </cell>
        </row>
        <row r="16">
          <cell r="A16" t="str">
            <v>FACEY COMMODITY COMPANY</v>
          </cell>
          <cell r="B16">
            <v>120</v>
          </cell>
          <cell r="C16" t="str">
            <v>02</v>
          </cell>
          <cell r="D16" t="str">
            <v>USD</v>
          </cell>
          <cell r="E16" t="str">
            <v>TERM</v>
          </cell>
          <cell r="F16">
            <v>10</v>
          </cell>
          <cell r="G16" t="str">
            <v>DIST'N</v>
          </cell>
          <cell r="H16" t="str">
            <v>BUSINESS</v>
          </cell>
          <cell r="I16">
            <v>74087000</v>
          </cell>
          <cell r="J16">
            <v>1300000</v>
          </cell>
          <cell r="K16">
            <v>74087000</v>
          </cell>
        </row>
        <row r="17">
          <cell r="A17" t="str">
            <v>DUQUESNAY RONALD</v>
          </cell>
          <cell r="B17">
            <v>120</v>
          </cell>
          <cell r="C17" t="str">
            <v>03</v>
          </cell>
          <cell r="D17" t="str">
            <v>JA $</v>
          </cell>
          <cell r="E17" t="str">
            <v>MTG</v>
          </cell>
          <cell r="F17">
            <v>10</v>
          </cell>
          <cell r="G17" t="str">
            <v>INDIV.</v>
          </cell>
          <cell r="H17" t="str">
            <v>INDIV.</v>
          </cell>
          <cell r="I17">
            <v>927.26</v>
          </cell>
          <cell r="J17">
            <v>0</v>
          </cell>
          <cell r="K17">
            <v>0</v>
          </cell>
        </row>
        <row r="18">
          <cell r="A18" t="str">
            <v>DUQUESNAY STEPHEN</v>
          </cell>
          <cell r="B18">
            <v>120</v>
          </cell>
          <cell r="C18" t="str">
            <v>03</v>
          </cell>
          <cell r="D18" t="str">
            <v>JA $</v>
          </cell>
          <cell r="E18" t="str">
            <v>MTG</v>
          </cell>
          <cell r="F18">
            <v>10</v>
          </cell>
          <cell r="G18" t="str">
            <v>INDIV.</v>
          </cell>
          <cell r="H18" t="str">
            <v>INDIV.</v>
          </cell>
          <cell r="I18">
            <v>0.06</v>
          </cell>
          <cell r="J18">
            <v>0</v>
          </cell>
          <cell r="K18">
            <v>0</v>
          </cell>
        </row>
        <row r="19">
          <cell r="A19" t="str">
            <v>NESTLE JAMAICA LIMITED</v>
          </cell>
          <cell r="B19">
            <v>120</v>
          </cell>
          <cell r="C19" t="str">
            <v>04</v>
          </cell>
          <cell r="D19" t="str">
            <v>JA $</v>
          </cell>
          <cell r="E19" t="str">
            <v>TERM</v>
          </cell>
          <cell r="F19">
            <v>19</v>
          </cell>
          <cell r="G19" t="str">
            <v>FOOD</v>
          </cell>
          <cell r="H19" t="str">
            <v>BUSINESS</v>
          </cell>
          <cell r="I19">
            <v>2655758.13</v>
          </cell>
          <cell r="J19">
            <v>0</v>
          </cell>
          <cell r="K19">
            <v>0</v>
          </cell>
        </row>
        <row r="20">
          <cell r="A20" t="str">
            <v>CARIBBEAN CEMENT COMPANY LTD</v>
          </cell>
          <cell r="B20">
            <v>120</v>
          </cell>
          <cell r="C20" t="str">
            <v>04</v>
          </cell>
          <cell r="D20" t="str">
            <v>JA $</v>
          </cell>
          <cell r="E20" t="str">
            <v>TERM</v>
          </cell>
          <cell r="F20">
            <v>26.5</v>
          </cell>
          <cell r="G20" t="str">
            <v>CEMENT</v>
          </cell>
          <cell r="H20" t="str">
            <v>BUSINESS</v>
          </cell>
          <cell r="I20">
            <v>3437045.06</v>
          </cell>
          <cell r="J20">
            <v>0</v>
          </cell>
          <cell r="K20">
            <v>0</v>
          </cell>
        </row>
        <row r="21">
          <cell r="A21" t="str">
            <v>THREE RIVERS MGMT. LTD.</v>
          </cell>
          <cell r="B21">
            <v>120</v>
          </cell>
          <cell r="C21" t="str">
            <v>04</v>
          </cell>
          <cell r="D21" t="str">
            <v>JA $</v>
          </cell>
          <cell r="E21" t="str">
            <v>TERM</v>
          </cell>
          <cell r="F21">
            <v>23</v>
          </cell>
          <cell r="G21" t="str">
            <v>TOURISM</v>
          </cell>
          <cell r="H21" t="str">
            <v>BUSINESS</v>
          </cell>
          <cell r="I21">
            <v>2107953.15</v>
          </cell>
          <cell r="J21">
            <v>0</v>
          </cell>
          <cell r="K21">
            <v>0</v>
          </cell>
        </row>
        <row r="22">
          <cell r="A22" t="str">
            <v>GRACE KENNEDY REMITTANCE SERVICE</v>
          </cell>
          <cell r="B22">
            <v>120</v>
          </cell>
          <cell r="C22" t="str">
            <v>04</v>
          </cell>
          <cell r="D22" t="str">
            <v>JA $</v>
          </cell>
          <cell r="E22" t="str">
            <v>TERM</v>
          </cell>
          <cell r="F22">
            <v>32</v>
          </cell>
          <cell r="G22" t="str">
            <v>F.I.</v>
          </cell>
          <cell r="H22" t="str">
            <v>F.I.</v>
          </cell>
          <cell r="I22">
            <v>857586.81</v>
          </cell>
          <cell r="J22">
            <v>0</v>
          </cell>
          <cell r="K22">
            <v>0</v>
          </cell>
        </row>
        <row r="23">
          <cell r="A23" t="str">
            <v>COATES BROTHERS JAMAICA LIMITED</v>
          </cell>
          <cell r="B23">
            <v>120</v>
          </cell>
          <cell r="C23" t="str">
            <v>04</v>
          </cell>
          <cell r="D23" t="str">
            <v>JA $</v>
          </cell>
          <cell r="E23" t="str">
            <v>TERM</v>
          </cell>
          <cell r="F23">
            <v>15</v>
          </cell>
          <cell r="G23" t="str">
            <v>PROF.</v>
          </cell>
          <cell r="H23" t="str">
            <v>BUSINESS</v>
          </cell>
          <cell r="I23">
            <v>1141764.4099999999</v>
          </cell>
          <cell r="J23">
            <v>0</v>
          </cell>
          <cell r="K23">
            <v>0</v>
          </cell>
        </row>
        <row r="24">
          <cell r="A24" t="str">
            <v>MOORE BUSINESS FORMS CARIB LTD.</v>
          </cell>
          <cell r="B24">
            <v>120</v>
          </cell>
          <cell r="C24" t="str">
            <v>04</v>
          </cell>
          <cell r="D24" t="str">
            <v>JA $</v>
          </cell>
          <cell r="E24" t="str">
            <v>TERM</v>
          </cell>
          <cell r="F24">
            <v>21</v>
          </cell>
          <cell r="G24" t="str">
            <v>PRINT</v>
          </cell>
          <cell r="H24" t="str">
            <v>BUSINESS</v>
          </cell>
          <cell r="I24">
            <v>4131774.71</v>
          </cell>
          <cell r="J24">
            <v>0</v>
          </cell>
          <cell r="K24">
            <v>0</v>
          </cell>
        </row>
        <row r="25">
          <cell r="A25" t="str">
            <v>MOORE BUSINESS FORMS CARIB LTD.</v>
          </cell>
          <cell r="B25">
            <v>120</v>
          </cell>
          <cell r="C25" t="str">
            <v>04</v>
          </cell>
          <cell r="D25" t="str">
            <v>JA $</v>
          </cell>
          <cell r="E25" t="str">
            <v>TERM</v>
          </cell>
          <cell r="F25">
            <v>21</v>
          </cell>
          <cell r="G25" t="str">
            <v>PRINT</v>
          </cell>
          <cell r="H25" t="str">
            <v>BUSINESS</v>
          </cell>
          <cell r="I25">
            <v>4803048.5599999996</v>
          </cell>
          <cell r="J25">
            <v>0</v>
          </cell>
          <cell r="K25">
            <v>0</v>
          </cell>
        </row>
        <row r="26">
          <cell r="A26" t="str">
            <v>K. CHANDIRAM LIMITED</v>
          </cell>
          <cell r="B26">
            <v>120</v>
          </cell>
          <cell r="C26" t="str">
            <v>04</v>
          </cell>
          <cell r="D26" t="str">
            <v>USD</v>
          </cell>
          <cell r="E26" t="str">
            <v>TERM</v>
          </cell>
          <cell r="F26">
            <v>12</v>
          </cell>
          <cell r="G26" t="str">
            <v>DIST'N</v>
          </cell>
          <cell r="H26" t="str">
            <v>BUSINESS</v>
          </cell>
          <cell r="I26">
            <v>2136316.31</v>
          </cell>
          <cell r="J26">
            <v>37485.809966660818</v>
          </cell>
          <cell r="K26">
            <v>2136316.31</v>
          </cell>
        </row>
        <row r="27">
          <cell r="A27" t="str">
            <v>VILLAGE RESORTS LIMITED</v>
          </cell>
          <cell r="B27">
            <v>120</v>
          </cell>
          <cell r="C27" t="str">
            <v>04</v>
          </cell>
          <cell r="D27" t="str">
            <v>USD</v>
          </cell>
          <cell r="E27" t="str">
            <v>TERM</v>
          </cell>
          <cell r="F27">
            <v>12</v>
          </cell>
          <cell r="G27" t="str">
            <v>TOURISM</v>
          </cell>
          <cell r="H27" t="str">
            <v>BUSINESS</v>
          </cell>
          <cell r="I27">
            <v>3722298.43</v>
          </cell>
          <cell r="J27">
            <v>65314.939989471837</v>
          </cell>
          <cell r="K27">
            <v>3722298.43</v>
          </cell>
        </row>
        <row r="28">
          <cell r="A28" t="str">
            <v>PEGASUS HOTEL</v>
          </cell>
          <cell r="B28">
            <v>120</v>
          </cell>
          <cell r="C28" t="str">
            <v>04</v>
          </cell>
          <cell r="D28" t="str">
            <v>USD</v>
          </cell>
          <cell r="E28" t="str">
            <v>TERM</v>
          </cell>
          <cell r="F28">
            <v>12</v>
          </cell>
          <cell r="G28" t="str">
            <v>TOURISM</v>
          </cell>
          <cell r="H28" t="str">
            <v>BUSINESS</v>
          </cell>
          <cell r="I28">
            <v>815689.32</v>
          </cell>
          <cell r="J28">
            <v>14312.849973679591</v>
          </cell>
          <cell r="K28">
            <v>815689.32</v>
          </cell>
        </row>
        <row r="29">
          <cell r="A29" t="str">
            <v>NICO DISTRIBUTORS LIMITED</v>
          </cell>
          <cell r="B29">
            <v>120</v>
          </cell>
          <cell r="C29" t="str">
            <v>06</v>
          </cell>
          <cell r="D29" t="str">
            <v>JA $</v>
          </cell>
          <cell r="E29" t="str">
            <v>TERM</v>
          </cell>
          <cell r="F29">
            <v>30.75</v>
          </cell>
          <cell r="G29" t="str">
            <v>DIST'N</v>
          </cell>
          <cell r="H29" t="str">
            <v>BUSINESS</v>
          </cell>
          <cell r="I29">
            <v>2500958</v>
          </cell>
          <cell r="J29">
            <v>0</v>
          </cell>
          <cell r="K29">
            <v>0</v>
          </cell>
        </row>
        <row r="30">
          <cell r="A30" t="str">
            <v>NICO DISTRIBUTORS LIMITED</v>
          </cell>
          <cell r="B30">
            <v>120</v>
          </cell>
          <cell r="C30" t="str">
            <v>06</v>
          </cell>
          <cell r="D30" t="str">
            <v>USD</v>
          </cell>
          <cell r="E30" t="str">
            <v>TERM</v>
          </cell>
          <cell r="F30">
            <v>30.75</v>
          </cell>
          <cell r="G30" t="str">
            <v>DIST'N</v>
          </cell>
          <cell r="H30" t="str">
            <v>BUSINESS</v>
          </cell>
          <cell r="I30">
            <v>20516400</v>
          </cell>
          <cell r="J30">
            <v>360000</v>
          </cell>
          <cell r="K30">
            <v>20516400</v>
          </cell>
        </row>
        <row r="31">
          <cell r="A31" t="str">
            <v>SERAMCO</v>
          </cell>
          <cell r="B31">
            <v>120</v>
          </cell>
          <cell r="C31" t="str">
            <v>15</v>
          </cell>
          <cell r="D31" t="str">
            <v>JA $</v>
          </cell>
          <cell r="E31" t="str">
            <v>TERM</v>
          </cell>
          <cell r="F31">
            <v>9.75</v>
          </cell>
          <cell r="G31" t="str">
            <v>PROF.</v>
          </cell>
          <cell r="H31" t="str">
            <v>BUSINESS</v>
          </cell>
          <cell r="I31">
            <v>1103180.48</v>
          </cell>
          <cell r="J31">
            <v>0</v>
          </cell>
          <cell r="K31">
            <v>0</v>
          </cell>
        </row>
        <row r="32">
          <cell r="A32" t="str">
            <v>SERAMCO</v>
          </cell>
          <cell r="B32">
            <v>120</v>
          </cell>
          <cell r="C32" t="str">
            <v>15</v>
          </cell>
          <cell r="D32" t="str">
            <v>USD</v>
          </cell>
          <cell r="E32" t="str">
            <v>TERM</v>
          </cell>
          <cell r="F32">
            <v>9.75</v>
          </cell>
          <cell r="G32" t="str">
            <v>PROF.</v>
          </cell>
          <cell r="H32" t="str">
            <v>BUSINESS</v>
          </cell>
          <cell r="I32">
            <v>12097076.949999999</v>
          </cell>
          <cell r="J32">
            <v>212266.65994034038</v>
          </cell>
          <cell r="K32">
            <v>12097076.949999999</v>
          </cell>
        </row>
        <row r="33">
          <cell r="A33" t="str">
            <v>GOVERNMENT OF JAMAICA</v>
          </cell>
          <cell r="B33">
            <v>120</v>
          </cell>
          <cell r="C33" t="str">
            <v>18</v>
          </cell>
          <cell r="D33" t="str">
            <v>USD</v>
          </cell>
          <cell r="E33" t="str">
            <v>TERM</v>
          </cell>
          <cell r="F33">
            <v>10</v>
          </cell>
          <cell r="G33" t="str">
            <v>C.G</v>
          </cell>
          <cell r="H33" t="str">
            <v>C.G</v>
          </cell>
          <cell r="I33">
            <v>116604423.69</v>
          </cell>
          <cell r="J33">
            <v>2046050.5999298121</v>
          </cell>
          <cell r="K33">
            <v>116604423.69</v>
          </cell>
        </row>
        <row r="34">
          <cell r="A34" t="str">
            <v>SUGAR COMPANY</v>
          </cell>
          <cell r="B34">
            <v>120</v>
          </cell>
          <cell r="C34" t="str">
            <v>18</v>
          </cell>
          <cell r="D34" t="str">
            <v>USD</v>
          </cell>
          <cell r="E34" t="str">
            <v>TERM</v>
          </cell>
          <cell r="F34">
            <v>12</v>
          </cell>
          <cell r="G34" t="str">
            <v>POX</v>
          </cell>
          <cell r="H34" t="str">
            <v>POX</v>
          </cell>
          <cell r="I34">
            <v>5382384.0800000001</v>
          </cell>
          <cell r="J34">
            <v>94444.360063168977</v>
          </cell>
          <cell r="K34">
            <v>5382384.0800000001</v>
          </cell>
        </row>
        <row r="35">
          <cell r="A35" t="str">
            <v>CHALICE LIMITED</v>
          </cell>
          <cell r="B35">
            <v>120</v>
          </cell>
          <cell r="C35" t="str">
            <v>33</v>
          </cell>
          <cell r="D35" t="str">
            <v>JA $</v>
          </cell>
          <cell r="E35" t="str">
            <v>MTG</v>
          </cell>
          <cell r="F35">
            <v>10</v>
          </cell>
          <cell r="G35" t="str">
            <v>R/E SVCS</v>
          </cell>
          <cell r="H35" t="str">
            <v>BUSINESS</v>
          </cell>
          <cell r="I35">
            <v>31356.53</v>
          </cell>
          <cell r="J35">
            <v>0</v>
          </cell>
          <cell r="K35">
            <v>0</v>
          </cell>
        </row>
        <row r="36">
          <cell r="A36" t="str">
            <v>DUQUESNAY RONALD</v>
          </cell>
          <cell r="B36">
            <v>120</v>
          </cell>
          <cell r="C36" t="str">
            <v>33</v>
          </cell>
          <cell r="D36" t="str">
            <v>JA $</v>
          </cell>
          <cell r="E36" t="str">
            <v>MTG</v>
          </cell>
          <cell r="F36">
            <v>10</v>
          </cell>
          <cell r="G36" t="str">
            <v>INDIV.</v>
          </cell>
          <cell r="H36" t="str">
            <v>INDIV.</v>
          </cell>
          <cell r="I36">
            <v>31035.14</v>
          </cell>
          <cell r="J36">
            <v>0</v>
          </cell>
          <cell r="K36">
            <v>0</v>
          </cell>
        </row>
        <row r="37">
          <cell r="A37" t="str">
            <v>DUQUESNAY STEPHEN</v>
          </cell>
          <cell r="B37">
            <v>120</v>
          </cell>
          <cell r="C37" t="str">
            <v>33</v>
          </cell>
          <cell r="D37" t="str">
            <v>JA $</v>
          </cell>
          <cell r="E37" t="str">
            <v>MTG</v>
          </cell>
          <cell r="F37">
            <v>10</v>
          </cell>
          <cell r="G37" t="str">
            <v>INDIV.</v>
          </cell>
          <cell r="H37" t="str">
            <v>INDIV.</v>
          </cell>
          <cell r="I37">
            <v>30933.71</v>
          </cell>
          <cell r="J37">
            <v>0</v>
          </cell>
          <cell r="K37">
            <v>0</v>
          </cell>
        </row>
        <row r="38">
          <cell r="A38" t="str">
            <v>NESTLE JAMAICA LIMITED</v>
          </cell>
          <cell r="B38">
            <v>120</v>
          </cell>
          <cell r="C38" t="str">
            <v>41</v>
          </cell>
          <cell r="D38" t="str">
            <v>JA $</v>
          </cell>
          <cell r="E38" t="str">
            <v>TERM</v>
          </cell>
          <cell r="F38">
            <v>19</v>
          </cell>
          <cell r="G38" t="str">
            <v>FOOD</v>
          </cell>
          <cell r="H38" t="str">
            <v>BUSINESS</v>
          </cell>
          <cell r="I38">
            <v>85219000</v>
          </cell>
          <cell r="J38">
            <v>0</v>
          </cell>
          <cell r="K38">
            <v>0</v>
          </cell>
        </row>
        <row r="39">
          <cell r="A39" t="str">
            <v>CESCO LIMITED</v>
          </cell>
          <cell r="B39">
            <v>120</v>
          </cell>
          <cell r="C39" t="str">
            <v>42</v>
          </cell>
          <cell r="D39" t="str">
            <v>USD</v>
          </cell>
          <cell r="E39" t="str">
            <v>TERM</v>
          </cell>
          <cell r="F39">
            <v>15</v>
          </cell>
          <cell r="G39" t="str">
            <v>DIST'N</v>
          </cell>
          <cell r="H39" t="str">
            <v>BUSINESS</v>
          </cell>
          <cell r="I39">
            <v>20048997.079999998</v>
          </cell>
          <cell r="J39">
            <v>351798.50991401996</v>
          </cell>
          <cell r="K39">
            <v>20048997.079999998</v>
          </cell>
        </row>
        <row r="40">
          <cell r="A40" t="str">
            <v>FALCON CORPORATION LIMITED</v>
          </cell>
          <cell r="B40">
            <v>120</v>
          </cell>
          <cell r="C40" t="str">
            <v>42</v>
          </cell>
          <cell r="D40" t="str">
            <v>USD</v>
          </cell>
          <cell r="E40" t="str">
            <v>TERM</v>
          </cell>
          <cell r="F40">
            <v>15</v>
          </cell>
          <cell r="G40" t="str">
            <v>DIST'N</v>
          </cell>
          <cell r="H40" t="str">
            <v>BUSINESS</v>
          </cell>
          <cell r="I40">
            <v>1709700</v>
          </cell>
          <cell r="J40">
            <v>30000</v>
          </cell>
          <cell r="K40">
            <v>1709700</v>
          </cell>
        </row>
        <row r="41">
          <cell r="A41" t="str">
            <v>GENERAL TOOL AND SUPPLY</v>
          </cell>
          <cell r="B41">
            <v>120</v>
          </cell>
          <cell r="C41" t="str">
            <v>42</v>
          </cell>
          <cell r="D41" t="str">
            <v>USD</v>
          </cell>
          <cell r="E41" t="str">
            <v>TERM</v>
          </cell>
          <cell r="F41">
            <v>15</v>
          </cell>
          <cell r="G41" t="str">
            <v>DIST'N</v>
          </cell>
          <cell r="H41" t="str">
            <v>BUSINESS</v>
          </cell>
          <cell r="I41">
            <v>7811725.2999999998</v>
          </cell>
          <cell r="J41">
            <v>137071.85997543429</v>
          </cell>
          <cell r="K41">
            <v>7811725.2999999998</v>
          </cell>
        </row>
        <row r="42">
          <cell r="A42" t="str">
            <v>JAMAICA OBSERVER</v>
          </cell>
          <cell r="B42">
            <v>120</v>
          </cell>
          <cell r="C42" t="str">
            <v>42</v>
          </cell>
          <cell r="D42" t="str">
            <v>USD</v>
          </cell>
          <cell r="E42" t="str">
            <v>TERM</v>
          </cell>
          <cell r="F42">
            <v>9.5</v>
          </cell>
          <cell r="G42" t="str">
            <v>PRINT</v>
          </cell>
          <cell r="H42" t="str">
            <v>BUSINESS</v>
          </cell>
          <cell r="I42">
            <v>17562061.199999999</v>
          </cell>
          <cell r="J42">
            <v>308160.40007018775</v>
          </cell>
          <cell r="K42">
            <v>17562061.199999999</v>
          </cell>
        </row>
        <row r="43">
          <cell r="A43" t="str">
            <v>WRAY AND NEPHEW GROUP LIMITED</v>
          </cell>
          <cell r="B43">
            <v>120</v>
          </cell>
          <cell r="C43" t="str">
            <v>50</v>
          </cell>
          <cell r="D43" t="str">
            <v>JA $</v>
          </cell>
          <cell r="E43" t="str">
            <v>TERM</v>
          </cell>
          <cell r="F43">
            <v>13</v>
          </cell>
          <cell r="G43" t="str">
            <v>RUM</v>
          </cell>
          <cell r="H43" t="str">
            <v>BUSINESS</v>
          </cell>
          <cell r="I43">
            <v>7193696.25</v>
          </cell>
          <cell r="J43">
            <v>0</v>
          </cell>
          <cell r="K43">
            <v>0</v>
          </cell>
        </row>
        <row r="44">
          <cell r="A44" t="str">
            <v>WRAY AND NEPHEW GROUP LIMITED</v>
          </cell>
          <cell r="B44">
            <v>120</v>
          </cell>
          <cell r="C44" t="str">
            <v>50</v>
          </cell>
          <cell r="D44" t="str">
            <v>JA $</v>
          </cell>
          <cell r="E44" t="str">
            <v>TERM</v>
          </cell>
          <cell r="F44">
            <v>13</v>
          </cell>
          <cell r="G44" t="str">
            <v>RUM</v>
          </cell>
          <cell r="H44" t="str">
            <v>BUSINESS</v>
          </cell>
          <cell r="I44">
            <v>28556303.68</v>
          </cell>
          <cell r="J44">
            <v>0</v>
          </cell>
          <cell r="K44">
            <v>0</v>
          </cell>
        </row>
        <row r="45">
          <cell r="A45" t="str">
            <v>WRAY AND NEPHEW GROUP LIMITED</v>
          </cell>
          <cell r="B45">
            <v>120</v>
          </cell>
          <cell r="C45" t="str">
            <v>50</v>
          </cell>
          <cell r="D45" t="str">
            <v>JA $</v>
          </cell>
          <cell r="E45" t="str">
            <v>TERM</v>
          </cell>
          <cell r="F45">
            <v>13</v>
          </cell>
          <cell r="G45" t="str">
            <v>RUM</v>
          </cell>
          <cell r="H45" t="str">
            <v>BUSINESS</v>
          </cell>
          <cell r="I45">
            <v>87113513.480000004</v>
          </cell>
          <cell r="J45">
            <v>0</v>
          </cell>
          <cell r="K45">
            <v>0</v>
          </cell>
        </row>
        <row r="46">
          <cell r="A46" t="str">
            <v>BOGUES BROTHERS INDUSTRIES LTD</v>
          </cell>
          <cell r="B46">
            <v>120</v>
          </cell>
          <cell r="C46" t="str">
            <v>50</v>
          </cell>
          <cell r="D46" t="str">
            <v>JA $</v>
          </cell>
          <cell r="E46" t="str">
            <v>TERM</v>
          </cell>
          <cell r="F46">
            <v>15</v>
          </cell>
          <cell r="G46" t="str">
            <v>PROF.</v>
          </cell>
          <cell r="H46" t="str">
            <v>BUSINESS</v>
          </cell>
          <cell r="I46">
            <v>4200000</v>
          </cell>
          <cell r="J46">
            <v>0</v>
          </cell>
          <cell r="K46">
            <v>0</v>
          </cell>
        </row>
        <row r="47">
          <cell r="A47" t="str">
            <v>VAP LIMITED</v>
          </cell>
          <cell r="B47">
            <v>120</v>
          </cell>
          <cell r="C47" t="str">
            <v>50</v>
          </cell>
          <cell r="D47" t="str">
            <v>JA $</v>
          </cell>
          <cell r="E47" t="str">
            <v>TERM</v>
          </cell>
          <cell r="F47">
            <v>32</v>
          </cell>
          <cell r="G47" t="str">
            <v>PROF.</v>
          </cell>
          <cell r="H47" t="str">
            <v>BUSINESS</v>
          </cell>
          <cell r="I47">
            <v>0.01</v>
          </cell>
          <cell r="J47">
            <v>0</v>
          </cell>
          <cell r="K47">
            <v>0</v>
          </cell>
        </row>
        <row r="48">
          <cell r="A48" t="str">
            <v>SOMERSET ENTERPRISES LTD.</v>
          </cell>
          <cell r="B48">
            <v>120</v>
          </cell>
          <cell r="C48" t="str">
            <v>50</v>
          </cell>
          <cell r="D48" t="str">
            <v>JA $</v>
          </cell>
          <cell r="E48" t="str">
            <v>TERM</v>
          </cell>
          <cell r="F48">
            <v>20</v>
          </cell>
          <cell r="G48" t="str">
            <v>TOURISM</v>
          </cell>
          <cell r="H48" t="str">
            <v>BUSINESS</v>
          </cell>
          <cell r="I48">
            <v>8301244.8399999999</v>
          </cell>
          <cell r="J48">
            <v>0</v>
          </cell>
          <cell r="K48">
            <v>0</v>
          </cell>
        </row>
        <row r="49">
          <cell r="A49" t="str">
            <v>EPPING OIL COMPANY LIMITED</v>
          </cell>
          <cell r="B49">
            <v>120</v>
          </cell>
          <cell r="C49" t="str">
            <v>50</v>
          </cell>
          <cell r="D49" t="str">
            <v>JA $</v>
          </cell>
          <cell r="E49" t="str">
            <v>TERM</v>
          </cell>
          <cell r="F49">
            <v>31</v>
          </cell>
          <cell r="G49" t="str">
            <v>GAS</v>
          </cell>
          <cell r="H49" t="str">
            <v>BUSINESS</v>
          </cell>
          <cell r="I49">
            <v>2266666.71</v>
          </cell>
          <cell r="J49">
            <v>0</v>
          </cell>
          <cell r="K49">
            <v>0</v>
          </cell>
        </row>
        <row r="50">
          <cell r="A50" t="str">
            <v>SLEEP BEAUTY BEDDING FURNITURE</v>
          </cell>
          <cell r="B50">
            <v>120</v>
          </cell>
          <cell r="C50" t="str">
            <v>50</v>
          </cell>
          <cell r="D50" t="str">
            <v>JA $</v>
          </cell>
          <cell r="E50" t="str">
            <v>TERM</v>
          </cell>
          <cell r="F50">
            <v>19</v>
          </cell>
          <cell r="G50" t="str">
            <v>MFG-OTHER</v>
          </cell>
          <cell r="H50" t="str">
            <v>BUSINESS</v>
          </cell>
          <cell r="I50">
            <v>10000000</v>
          </cell>
          <cell r="J50">
            <v>0</v>
          </cell>
          <cell r="K50">
            <v>0</v>
          </cell>
        </row>
        <row r="51">
          <cell r="A51" t="str">
            <v>TYRES R US LIMITED</v>
          </cell>
          <cell r="B51">
            <v>120</v>
          </cell>
          <cell r="C51" t="str">
            <v>50</v>
          </cell>
          <cell r="D51" t="str">
            <v>JA $</v>
          </cell>
          <cell r="E51" t="str">
            <v>TERM</v>
          </cell>
          <cell r="F51">
            <v>12</v>
          </cell>
          <cell r="G51" t="str">
            <v>PROF.</v>
          </cell>
          <cell r="H51" t="str">
            <v>BUSINESS</v>
          </cell>
          <cell r="I51">
            <v>25470000</v>
          </cell>
          <cell r="J51">
            <v>0</v>
          </cell>
          <cell r="K51">
            <v>0</v>
          </cell>
        </row>
        <row r="52">
          <cell r="A52" t="str">
            <v>TAN-MARJ INVESTMENTS LTD.</v>
          </cell>
          <cell r="B52">
            <v>120</v>
          </cell>
          <cell r="C52" t="str">
            <v>50</v>
          </cell>
          <cell r="D52" t="str">
            <v>JA $</v>
          </cell>
          <cell r="E52" t="str">
            <v>TERM</v>
          </cell>
          <cell r="F52">
            <v>24</v>
          </cell>
          <cell r="G52" t="str">
            <v>PROF.</v>
          </cell>
          <cell r="H52" t="str">
            <v>BUSINESS</v>
          </cell>
          <cell r="I52">
            <v>3000000</v>
          </cell>
          <cell r="J52">
            <v>0</v>
          </cell>
          <cell r="K52">
            <v>0</v>
          </cell>
        </row>
        <row r="53">
          <cell r="A53" t="str">
            <v>GREAT RESORTS</v>
          </cell>
          <cell r="B53">
            <v>120</v>
          </cell>
          <cell r="C53" t="str">
            <v>50</v>
          </cell>
          <cell r="D53" t="str">
            <v>USD</v>
          </cell>
          <cell r="E53" t="str">
            <v>TERM</v>
          </cell>
          <cell r="F53">
            <v>9.4600000000000009</v>
          </cell>
          <cell r="G53" t="str">
            <v>TOURISM</v>
          </cell>
          <cell r="H53" t="str">
            <v>BUSINESS</v>
          </cell>
          <cell r="I53">
            <v>4285648</v>
          </cell>
          <cell r="J53">
            <v>75200</v>
          </cell>
          <cell r="K53">
            <v>4285648</v>
          </cell>
        </row>
        <row r="54">
          <cell r="A54" t="str">
            <v>CAPITAL AND CREDIT MERCHANT BANK</v>
          </cell>
          <cell r="B54">
            <v>120</v>
          </cell>
          <cell r="C54" t="str">
            <v>51</v>
          </cell>
          <cell r="D54" t="str">
            <v>USD</v>
          </cell>
          <cell r="E54" t="str">
            <v>TERM</v>
          </cell>
          <cell r="F54">
            <v>7.25</v>
          </cell>
          <cell r="G54" t="str">
            <v>F.I.</v>
          </cell>
          <cell r="H54" t="str">
            <v>F.I.</v>
          </cell>
          <cell r="I54">
            <v>188067000</v>
          </cell>
          <cell r="J54">
            <v>3300000</v>
          </cell>
          <cell r="K54">
            <v>188067000</v>
          </cell>
        </row>
        <row r="55">
          <cell r="A55" t="str">
            <v>CLARKE WILLIAM</v>
          </cell>
          <cell r="B55">
            <v>120</v>
          </cell>
          <cell r="C55" t="str">
            <v>52</v>
          </cell>
          <cell r="D55" t="str">
            <v>USD</v>
          </cell>
          <cell r="E55" t="str">
            <v>TERM</v>
          </cell>
          <cell r="F55">
            <v>20</v>
          </cell>
          <cell r="G55" t="str">
            <v>INDIV.</v>
          </cell>
          <cell r="H55" t="str">
            <v>INDIV.</v>
          </cell>
          <cell r="I55">
            <v>11398000</v>
          </cell>
          <cell r="J55">
            <v>200000</v>
          </cell>
          <cell r="K55">
            <v>11398000</v>
          </cell>
        </row>
        <row r="56">
          <cell r="A56" t="str">
            <v>GOVERNMENT OF JAMAICA</v>
          </cell>
          <cell r="B56">
            <v>120</v>
          </cell>
          <cell r="C56" t="str">
            <v>53</v>
          </cell>
          <cell r="D56" t="str">
            <v>USD</v>
          </cell>
          <cell r="E56" t="str">
            <v>TERM</v>
          </cell>
          <cell r="F56">
            <v>10</v>
          </cell>
          <cell r="G56" t="str">
            <v>C.G</v>
          </cell>
          <cell r="H56" t="str">
            <v>C.G</v>
          </cell>
          <cell r="I56">
            <v>67733494.359999999</v>
          </cell>
          <cell r="J56">
            <v>1188515.4300754517</v>
          </cell>
          <cell r="K56">
            <v>67733494.359999999</v>
          </cell>
        </row>
        <row r="57">
          <cell r="A57" t="str">
            <v>PORT AUTHORITY OF JAMAICA</v>
          </cell>
          <cell r="B57">
            <v>120</v>
          </cell>
          <cell r="C57" t="str">
            <v>55</v>
          </cell>
          <cell r="D57" t="str">
            <v>USD</v>
          </cell>
          <cell r="E57" t="str">
            <v>TERM</v>
          </cell>
          <cell r="F57">
            <v>11</v>
          </cell>
          <cell r="G57" t="str">
            <v>PSX</v>
          </cell>
          <cell r="H57" t="str">
            <v>PSX</v>
          </cell>
          <cell r="I57">
            <v>27522451.399999999</v>
          </cell>
          <cell r="J57">
            <v>482934.74995613261</v>
          </cell>
          <cell r="K57">
            <v>27522451.399999999</v>
          </cell>
        </row>
        <row r="58">
          <cell r="A58" t="str">
            <v>PORT AUTHORITY OF JAMAICA</v>
          </cell>
          <cell r="B58">
            <v>120</v>
          </cell>
          <cell r="C58" t="str">
            <v>55</v>
          </cell>
          <cell r="D58" t="str">
            <v>USD</v>
          </cell>
          <cell r="E58" t="str">
            <v>TERM</v>
          </cell>
          <cell r="F58">
            <v>11</v>
          </cell>
          <cell r="G58" t="str">
            <v>PSX</v>
          </cell>
          <cell r="H58" t="str">
            <v>PSX</v>
          </cell>
          <cell r="I58">
            <v>535116.72</v>
          </cell>
          <cell r="J58">
            <v>9389.6599403404107</v>
          </cell>
          <cell r="K58">
            <v>535116.72</v>
          </cell>
        </row>
        <row r="59">
          <cell r="A59" t="str">
            <v>PORT AUTHORITY OF JAMAICA</v>
          </cell>
          <cell r="B59">
            <v>120</v>
          </cell>
          <cell r="C59" t="str">
            <v>55</v>
          </cell>
          <cell r="D59" t="str">
            <v>USD</v>
          </cell>
          <cell r="E59" t="str">
            <v>TERM</v>
          </cell>
          <cell r="F59">
            <v>11</v>
          </cell>
          <cell r="G59" t="str">
            <v>PSX</v>
          </cell>
          <cell r="H59" t="str">
            <v>PSX</v>
          </cell>
          <cell r="I59">
            <v>7004134.2599999998</v>
          </cell>
          <cell r="J59">
            <v>122901.11001930162</v>
          </cell>
          <cell r="K59">
            <v>7004134.2599999998</v>
          </cell>
        </row>
        <row r="60">
          <cell r="A60" t="str">
            <v>TROPICAIR</v>
          </cell>
          <cell r="B60">
            <v>120</v>
          </cell>
          <cell r="C60" t="str">
            <v>63</v>
          </cell>
          <cell r="D60" t="str">
            <v>JA $</v>
          </cell>
          <cell r="E60" t="str">
            <v>TERM</v>
          </cell>
          <cell r="F60">
            <v>10</v>
          </cell>
          <cell r="G60" t="str">
            <v>METALS</v>
          </cell>
          <cell r="H60" t="str">
            <v>BUSINESS</v>
          </cell>
          <cell r="I60">
            <v>1147070</v>
          </cell>
          <cell r="J60">
            <v>0</v>
          </cell>
          <cell r="K60">
            <v>0</v>
          </cell>
        </row>
        <row r="61">
          <cell r="A61" t="str">
            <v>STAFF-4%</v>
          </cell>
          <cell r="B61">
            <v>121</v>
          </cell>
          <cell r="C61" t="str">
            <v>00</v>
          </cell>
          <cell r="D61" t="str">
            <v>JA $</v>
          </cell>
          <cell r="E61" t="str">
            <v>TERM</v>
          </cell>
          <cell r="F61">
            <v>4</v>
          </cell>
          <cell r="G61" t="str">
            <v>INDIV.</v>
          </cell>
          <cell r="H61" t="str">
            <v>INDIV.</v>
          </cell>
          <cell r="I61">
            <v>63499340.990000002</v>
          </cell>
          <cell r="J61">
            <v>0</v>
          </cell>
          <cell r="K61">
            <v>0</v>
          </cell>
        </row>
        <row r="62">
          <cell r="A62" t="str">
            <v>STAFF-20.75%</v>
          </cell>
          <cell r="B62">
            <v>121</v>
          </cell>
          <cell r="C62" t="str">
            <v>06</v>
          </cell>
          <cell r="D62" t="str">
            <v>JA $</v>
          </cell>
          <cell r="E62" t="str">
            <v>TERM</v>
          </cell>
          <cell r="F62">
            <v>20.75</v>
          </cell>
          <cell r="G62" t="str">
            <v>INDIV.</v>
          </cell>
          <cell r="H62" t="str">
            <v>INDIV.</v>
          </cell>
          <cell r="I62">
            <v>822924.46</v>
          </cell>
          <cell r="J62">
            <v>0</v>
          </cell>
          <cell r="K62">
            <v>0</v>
          </cell>
        </row>
        <row r="63">
          <cell r="A63" t="str">
            <v>STAFF-3%</v>
          </cell>
          <cell r="B63">
            <v>121</v>
          </cell>
          <cell r="C63" t="str">
            <v>08</v>
          </cell>
          <cell r="D63" t="str">
            <v>JA $</v>
          </cell>
          <cell r="E63" t="str">
            <v>MTG</v>
          </cell>
          <cell r="F63">
            <v>3</v>
          </cell>
          <cell r="G63" t="str">
            <v>construction</v>
          </cell>
          <cell r="H63" t="str">
            <v>INDIV.</v>
          </cell>
          <cell r="I63">
            <v>38533240.149999999</v>
          </cell>
          <cell r="J63">
            <v>0</v>
          </cell>
          <cell r="K63">
            <v>0</v>
          </cell>
        </row>
        <row r="64">
          <cell r="A64" t="str">
            <v>STAFF-16%</v>
          </cell>
          <cell r="B64">
            <v>121</v>
          </cell>
          <cell r="C64" t="str">
            <v>10</v>
          </cell>
          <cell r="D64" t="str">
            <v>JA $</v>
          </cell>
          <cell r="E64" t="str">
            <v>MTG</v>
          </cell>
          <cell r="F64">
            <v>16</v>
          </cell>
          <cell r="G64" t="str">
            <v>construction</v>
          </cell>
          <cell r="H64" t="str">
            <v>INDIV.</v>
          </cell>
          <cell r="I64">
            <v>9180660.9800000004</v>
          </cell>
          <cell r="J64">
            <v>0</v>
          </cell>
          <cell r="K64">
            <v>0</v>
          </cell>
        </row>
        <row r="65">
          <cell r="A65" t="str">
            <v>ESSO STANDARD OIL S.A. LTD.</v>
          </cell>
          <cell r="B65">
            <v>126</v>
          </cell>
          <cell r="C65" t="str">
            <v>02</v>
          </cell>
          <cell r="D65" t="str">
            <v>JA $</v>
          </cell>
          <cell r="E65" t="str">
            <v>O/D</v>
          </cell>
          <cell r="F65">
            <v>19</v>
          </cell>
          <cell r="G65" t="str">
            <v>GAS</v>
          </cell>
          <cell r="H65" t="str">
            <v>BUSINESS</v>
          </cell>
          <cell r="I65">
            <v>2726.28</v>
          </cell>
          <cell r="J65">
            <v>0</v>
          </cell>
          <cell r="K65">
            <v>0</v>
          </cell>
        </row>
        <row r="66">
          <cell r="A66" t="str">
            <v>CHARLTON CECIL ET AL</v>
          </cell>
          <cell r="B66">
            <v>126</v>
          </cell>
          <cell r="C66" t="str">
            <v>04</v>
          </cell>
          <cell r="D66" t="str">
            <v>JA $</v>
          </cell>
          <cell r="E66" t="str">
            <v>O/D</v>
          </cell>
          <cell r="F66">
            <v>19</v>
          </cell>
          <cell r="G66" t="str">
            <v>PROF.</v>
          </cell>
          <cell r="H66" t="str">
            <v>BUSINESS</v>
          </cell>
          <cell r="I66">
            <v>256694.32</v>
          </cell>
          <cell r="J66">
            <v>0</v>
          </cell>
          <cell r="K66">
            <v>0</v>
          </cell>
        </row>
        <row r="67">
          <cell r="A67" t="str">
            <v>DUB PLATE MUSIC PUBLISHERS LTD.</v>
          </cell>
          <cell r="B67">
            <v>126</v>
          </cell>
          <cell r="C67" t="str">
            <v>06</v>
          </cell>
          <cell r="D67" t="str">
            <v>JA $</v>
          </cell>
          <cell r="E67" t="str">
            <v>O/D</v>
          </cell>
          <cell r="F67">
            <v>19</v>
          </cell>
          <cell r="G67" t="str">
            <v>ENT.</v>
          </cell>
          <cell r="H67" t="str">
            <v>BUSINESS</v>
          </cell>
          <cell r="I67">
            <v>28138.35</v>
          </cell>
          <cell r="J67">
            <v>0</v>
          </cell>
          <cell r="K67">
            <v>0</v>
          </cell>
        </row>
        <row r="68">
          <cell r="A68" t="str">
            <v>JOHNSON &amp; JOHNSON JA. LTD.</v>
          </cell>
          <cell r="B68">
            <v>127</v>
          </cell>
          <cell r="C68" t="str">
            <v>01</v>
          </cell>
          <cell r="D68" t="str">
            <v>JA $</v>
          </cell>
          <cell r="E68" t="str">
            <v>O/D</v>
          </cell>
          <cell r="F68">
            <v>26.3</v>
          </cell>
          <cell r="G68" t="str">
            <v>DIST'N</v>
          </cell>
          <cell r="H68" t="str">
            <v>BUSINESS</v>
          </cell>
          <cell r="I68">
            <v>7838259.8499999996</v>
          </cell>
          <cell r="J68">
            <v>0</v>
          </cell>
          <cell r="K68">
            <v>0</v>
          </cell>
        </row>
        <row r="69">
          <cell r="A69" t="str">
            <v>NESTLE JAMAICA LIMITED</v>
          </cell>
          <cell r="B69">
            <v>127</v>
          </cell>
          <cell r="C69" t="str">
            <v>02</v>
          </cell>
          <cell r="D69" t="str">
            <v>JA $</v>
          </cell>
          <cell r="E69" t="str">
            <v>O/D</v>
          </cell>
          <cell r="F69">
            <v>19</v>
          </cell>
          <cell r="G69" t="str">
            <v>FOOD</v>
          </cell>
          <cell r="H69" t="str">
            <v>BUSINESS</v>
          </cell>
          <cell r="I69">
            <v>109.83</v>
          </cell>
          <cell r="J69">
            <v>0</v>
          </cell>
          <cell r="K69">
            <v>0</v>
          </cell>
        </row>
        <row r="70">
          <cell r="A70" t="str">
            <v>MYERS,FLETCHER AND GORDON</v>
          </cell>
          <cell r="B70">
            <v>127</v>
          </cell>
          <cell r="C70" t="str">
            <v>02</v>
          </cell>
          <cell r="D70" t="str">
            <v>JA $</v>
          </cell>
          <cell r="E70" t="str">
            <v>O/D</v>
          </cell>
          <cell r="F70">
            <v>26.3</v>
          </cell>
          <cell r="G70" t="str">
            <v>PROF.</v>
          </cell>
          <cell r="H70" t="str">
            <v>BUSINESS</v>
          </cell>
          <cell r="I70">
            <v>206.92</v>
          </cell>
          <cell r="J70">
            <v>0</v>
          </cell>
          <cell r="K70">
            <v>0</v>
          </cell>
        </row>
        <row r="71">
          <cell r="A71" t="str">
            <v>HARDWARE &amp; LUMBER LTD.</v>
          </cell>
          <cell r="B71">
            <v>127</v>
          </cell>
          <cell r="C71" t="str">
            <v>02</v>
          </cell>
          <cell r="D71" t="str">
            <v>JA $</v>
          </cell>
          <cell r="E71" t="str">
            <v>O/D</v>
          </cell>
          <cell r="F71">
            <v>19</v>
          </cell>
          <cell r="G71" t="str">
            <v>DIST'N</v>
          </cell>
          <cell r="H71" t="str">
            <v>BUSINESS</v>
          </cell>
          <cell r="I71">
            <v>1897930.06</v>
          </cell>
          <cell r="J71">
            <v>0</v>
          </cell>
          <cell r="K71">
            <v>0</v>
          </cell>
        </row>
        <row r="72">
          <cell r="A72" t="str">
            <v>CHECKER CHEMICALS LIMITED</v>
          </cell>
          <cell r="B72">
            <v>127</v>
          </cell>
          <cell r="C72" t="str">
            <v>06</v>
          </cell>
          <cell r="D72" t="str">
            <v>JA $</v>
          </cell>
          <cell r="E72" t="str">
            <v>O/D</v>
          </cell>
          <cell r="F72">
            <v>19</v>
          </cell>
          <cell r="G72" t="str">
            <v>MFG-CHEM</v>
          </cell>
          <cell r="H72" t="str">
            <v>BUSINESS</v>
          </cell>
          <cell r="I72">
            <v>855335.65</v>
          </cell>
          <cell r="J72">
            <v>0</v>
          </cell>
          <cell r="K72">
            <v>0</v>
          </cell>
        </row>
        <row r="73">
          <cell r="A73" t="str">
            <v>IMPLEMENTATION LIMITED</v>
          </cell>
          <cell r="B73">
            <v>127</v>
          </cell>
          <cell r="C73" t="str">
            <v>06</v>
          </cell>
          <cell r="D73" t="str">
            <v>JA $</v>
          </cell>
          <cell r="E73" t="str">
            <v>O/D</v>
          </cell>
          <cell r="F73">
            <v>12</v>
          </cell>
          <cell r="G73" t="str">
            <v>PROF.</v>
          </cell>
          <cell r="H73" t="str">
            <v>BUSINESS</v>
          </cell>
          <cell r="I73">
            <v>262901.19</v>
          </cell>
          <cell r="J73">
            <v>0</v>
          </cell>
          <cell r="K73">
            <v>0</v>
          </cell>
        </row>
        <row r="74">
          <cell r="A74" t="str">
            <v>JAMAICA UCC BLUE MTN. COFFEE CO.</v>
          </cell>
          <cell r="B74">
            <v>127</v>
          </cell>
          <cell r="C74" t="str">
            <v>06</v>
          </cell>
          <cell r="D74" t="str">
            <v>JA $</v>
          </cell>
          <cell r="E74" t="str">
            <v>O/D</v>
          </cell>
          <cell r="F74">
            <v>19</v>
          </cell>
          <cell r="G74" t="str">
            <v>FOOD</v>
          </cell>
          <cell r="H74" t="str">
            <v>BUSINESS</v>
          </cell>
          <cell r="I74">
            <v>326255.17</v>
          </cell>
          <cell r="J74">
            <v>0</v>
          </cell>
          <cell r="K74">
            <v>0</v>
          </cell>
        </row>
        <row r="75">
          <cell r="A75" t="str">
            <v>HARMAN SALES COMPANY LTD.</v>
          </cell>
          <cell r="B75">
            <v>127</v>
          </cell>
          <cell r="C75" t="str">
            <v>06</v>
          </cell>
          <cell r="D75" t="str">
            <v>JA $</v>
          </cell>
          <cell r="E75" t="str">
            <v>O/D</v>
          </cell>
          <cell r="F75">
            <v>19</v>
          </cell>
          <cell r="G75" t="str">
            <v>DIST'N</v>
          </cell>
          <cell r="H75" t="str">
            <v>BUSINESS</v>
          </cell>
          <cell r="I75">
            <v>320586.23999999999</v>
          </cell>
          <cell r="J75">
            <v>0</v>
          </cell>
          <cell r="K75">
            <v>0</v>
          </cell>
        </row>
        <row r="76">
          <cell r="A76" t="str">
            <v>CIVIL ENG. RESEARCH AND TESTING</v>
          </cell>
          <cell r="B76">
            <v>127</v>
          </cell>
          <cell r="C76" t="str">
            <v>06</v>
          </cell>
          <cell r="D76" t="str">
            <v>JA $</v>
          </cell>
          <cell r="E76" t="str">
            <v>O/D</v>
          </cell>
          <cell r="F76">
            <v>19</v>
          </cell>
          <cell r="G76" t="str">
            <v>PROF.</v>
          </cell>
          <cell r="H76" t="str">
            <v>BUSINESS</v>
          </cell>
          <cell r="I76">
            <v>355712.94</v>
          </cell>
          <cell r="J76">
            <v>0</v>
          </cell>
          <cell r="K76">
            <v>0</v>
          </cell>
        </row>
        <row r="77">
          <cell r="A77" t="str">
            <v>KEENADON LTD T-A L.G SERV CENTRE</v>
          </cell>
          <cell r="B77">
            <v>127</v>
          </cell>
          <cell r="C77" t="str">
            <v>06</v>
          </cell>
          <cell r="D77" t="str">
            <v>JA $</v>
          </cell>
          <cell r="E77" t="str">
            <v>O/D</v>
          </cell>
          <cell r="F77">
            <v>29</v>
          </cell>
          <cell r="G77" t="str">
            <v>GAS</v>
          </cell>
          <cell r="H77" t="str">
            <v>BUSINESS</v>
          </cell>
          <cell r="I77">
            <v>184586.41</v>
          </cell>
          <cell r="J77">
            <v>0</v>
          </cell>
          <cell r="K77">
            <v>0</v>
          </cell>
        </row>
        <row r="78">
          <cell r="A78" t="str">
            <v>VAP LIMITED</v>
          </cell>
          <cell r="B78">
            <v>127</v>
          </cell>
          <cell r="C78" t="str">
            <v>06</v>
          </cell>
          <cell r="D78" t="str">
            <v>JA $</v>
          </cell>
          <cell r="E78" t="str">
            <v>O/D</v>
          </cell>
          <cell r="F78">
            <v>32</v>
          </cell>
          <cell r="G78" t="str">
            <v>PROF.</v>
          </cell>
          <cell r="H78" t="str">
            <v>BUSINESS</v>
          </cell>
          <cell r="I78">
            <v>1187755.04</v>
          </cell>
          <cell r="J78">
            <v>0</v>
          </cell>
          <cell r="K78">
            <v>0</v>
          </cell>
        </row>
        <row r="79">
          <cell r="A79" t="str">
            <v>TIMO'S TRADING LIMITED</v>
          </cell>
          <cell r="B79">
            <v>127</v>
          </cell>
          <cell r="C79" t="str">
            <v>07</v>
          </cell>
          <cell r="D79" t="str">
            <v>JA $</v>
          </cell>
          <cell r="E79" t="str">
            <v>O/D</v>
          </cell>
          <cell r="F79">
            <v>12</v>
          </cell>
          <cell r="G79" t="str">
            <v>DIST'N</v>
          </cell>
          <cell r="H79" t="str">
            <v>BUSINESS</v>
          </cell>
          <cell r="I79">
            <v>340354.81</v>
          </cell>
          <cell r="J79">
            <v>0</v>
          </cell>
          <cell r="K79">
            <v>0</v>
          </cell>
        </row>
        <row r="80">
          <cell r="A80" t="str">
            <v>CARIBBEAN BRAKE PRODUCTS LTD</v>
          </cell>
          <cell r="B80">
            <v>128</v>
          </cell>
          <cell r="C80" t="str">
            <v>03</v>
          </cell>
          <cell r="D80" t="str">
            <v>USD</v>
          </cell>
          <cell r="E80" t="str">
            <v>L/C</v>
          </cell>
          <cell r="F80">
            <v>9.4600000000000009</v>
          </cell>
          <cell r="G80" t="str">
            <v>MFG-OTHER</v>
          </cell>
          <cell r="H80" t="str">
            <v>BUSINESS</v>
          </cell>
          <cell r="I80">
            <v>27593426.18</v>
          </cell>
          <cell r="J80">
            <v>484180.14002456568</v>
          </cell>
          <cell r="K80">
            <v>27593426.18</v>
          </cell>
        </row>
        <row r="81">
          <cell r="A81" t="str">
            <v>RESTAURANTS OF JAMAICA</v>
          </cell>
          <cell r="B81">
            <v>150</v>
          </cell>
          <cell r="C81" t="str">
            <v>00</v>
          </cell>
          <cell r="D81" t="str">
            <v>JA $</v>
          </cell>
          <cell r="E81" t="str">
            <v>LEASE</v>
          </cell>
          <cell r="F81">
            <v>20.88</v>
          </cell>
          <cell r="G81" t="str">
            <v>FOOD</v>
          </cell>
          <cell r="H81" t="str">
            <v>BUSINESS</v>
          </cell>
          <cell r="I81">
            <v>1492390.88</v>
          </cell>
          <cell r="J81">
            <v>0</v>
          </cell>
          <cell r="K81">
            <v>0</v>
          </cell>
        </row>
        <row r="82">
          <cell r="A82" t="str">
            <v>INTL INGREDIENTS LTD.</v>
          </cell>
          <cell r="B82">
            <v>150</v>
          </cell>
          <cell r="C82" t="str">
            <v>00</v>
          </cell>
          <cell r="D82" t="str">
            <v>JA $</v>
          </cell>
          <cell r="E82" t="str">
            <v>LEASE</v>
          </cell>
          <cell r="F82">
            <v>24</v>
          </cell>
          <cell r="G82" t="str">
            <v>FOOD</v>
          </cell>
          <cell r="H82" t="str">
            <v>BUSINESS</v>
          </cell>
          <cell r="I82">
            <v>2727554.34</v>
          </cell>
          <cell r="J82">
            <v>0</v>
          </cell>
          <cell r="K82">
            <v>0</v>
          </cell>
        </row>
        <row r="83">
          <cell r="A83" t="str">
            <v>WIHCON</v>
          </cell>
          <cell r="B83">
            <v>150</v>
          </cell>
          <cell r="C83" t="str">
            <v>00</v>
          </cell>
          <cell r="D83" t="str">
            <v>JA $</v>
          </cell>
          <cell r="E83" t="str">
            <v>LEASE</v>
          </cell>
          <cell r="F83">
            <v>26</v>
          </cell>
          <cell r="G83" t="str">
            <v>construction</v>
          </cell>
          <cell r="H83" t="str">
            <v>BUSINESS</v>
          </cell>
          <cell r="I83">
            <v>53911356.219999999</v>
          </cell>
          <cell r="J83">
            <v>0</v>
          </cell>
          <cell r="K83">
            <v>0</v>
          </cell>
        </row>
        <row r="84">
          <cell r="A84" t="str">
            <v>INNOVATIVE RESORTS LTD.</v>
          </cell>
          <cell r="B84">
            <v>150</v>
          </cell>
          <cell r="C84" t="str">
            <v>00</v>
          </cell>
          <cell r="D84" t="str">
            <v>USD</v>
          </cell>
          <cell r="E84" t="str">
            <v>LEASE</v>
          </cell>
          <cell r="F84">
            <v>12</v>
          </cell>
          <cell r="G84" t="str">
            <v>TOURISM</v>
          </cell>
          <cell r="H84" t="str">
            <v>BUSINESS</v>
          </cell>
          <cell r="I84">
            <v>5017440.0599999996</v>
          </cell>
          <cell r="J84">
            <v>88040.709949113865</v>
          </cell>
          <cell r="K84">
            <v>5017440.0599999996</v>
          </cell>
        </row>
        <row r="85">
          <cell r="A85" t="str">
            <v>VILLAGE RESORTS LIMITED</v>
          </cell>
          <cell r="B85">
            <v>150</v>
          </cell>
          <cell r="C85" t="str">
            <v>00</v>
          </cell>
          <cell r="D85" t="str">
            <v>USD</v>
          </cell>
          <cell r="E85" t="str">
            <v>LEASE</v>
          </cell>
          <cell r="F85">
            <v>12</v>
          </cell>
          <cell r="G85" t="str">
            <v>TOURISM</v>
          </cell>
          <cell r="H85" t="str">
            <v>BUSINESS</v>
          </cell>
          <cell r="I85">
            <v>7699712.0300000003</v>
          </cell>
          <cell r="J85">
            <v>135106.37006492366</v>
          </cell>
          <cell r="K85">
            <v>7699712.0299999993</v>
          </cell>
        </row>
        <row r="86">
          <cell r="A86" t="str">
            <v>INTERNATIONAL HOTELS</v>
          </cell>
          <cell r="B86">
            <v>150</v>
          </cell>
          <cell r="C86" t="str">
            <v>00</v>
          </cell>
          <cell r="D86" t="str">
            <v>USD</v>
          </cell>
          <cell r="E86" t="str">
            <v>LEASE</v>
          </cell>
          <cell r="F86">
            <v>12.5</v>
          </cell>
          <cell r="G86" t="str">
            <v>TOURISM</v>
          </cell>
          <cell r="H86" t="str">
            <v>BUSINESS</v>
          </cell>
          <cell r="I86">
            <v>41956650.07</v>
          </cell>
          <cell r="J86">
            <v>736210.73995437799</v>
          </cell>
          <cell r="K86">
            <v>41956650.07</v>
          </cell>
        </row>
        <row r="87">
          <cell r="A87" t="str">
            <v>GREAT RESORTS</v>
          </cell>
          <cell r="B87">
            <v>150</v>
          </cell>
          <cell r="C87" t="str">
            <v>00</v>
          </cell>
          <cell r="D87" t="str">
            <v>USD</v>
          </cell>
          <cell r="E87" t="str">
            <v>LEASE</v>
          </cell>
          <cell r="F87">
            <v>9.4600000000000009</v>
          </cell>
          <cell r="G87" t="str">
            <v>TOURISM</v>
          </cell>
          <cell r="H87" t="str">
            <v>BUSINESS</v>
          </cell>
          <cell r="I87">
            <v>1423091.59</v>
          </cell>
          <cell r="J87">
            <v>24970.899982453062</v>
          </cell>
          <cell r="K87">
            <v>1423091.59</v>
          </cell>
        </row>
        <row r="88">
          <cell r="A88" t="str">
            <v>BRL LIMITED</v>
          </cell>
          <cell r="B88">
            <v>150</v>
          </cell>
          <cell r="C88" t="str">
            <v>00</v>
          </cell>
          <cell r="D88" t="str">
            <v>USD</v>
          </cell>
          <cell r="E88" t="str">
            <v>LEASE</v>
          </cell>
          <cell r="F88">
            <v>12</v>
          </cell>
          <cell r="G88" t="str">
            <v>TOURISM</v>
          </cell>
          <cell r="H88" t="str">
            <v>BUSINESS</v>
          </cell>
          <cell r="I88">
            <v>1423091.59</v>
          </cell>
          <cell r="J88">
            <v>24970.899982453062</v>
          </cell>
          <cell r="K88">
            <v>1423091.59</v>
          </cell>
        </row>
        <row r="89">
          <cell r="A89" t="str">
            <v>CONTINENTAL BAKING CO.</v>
          </cell>
          <cell r="B89">
            <v>150</v>
          </cell>
          <cell r="C89" t="str">
            <v>00</v>
          </cell>
          <cell r="D89" t="str">
            <v>USD</v>
          </cell>
          <cell r="E89" t="str">
            <v>LEASE</v>
          </cell>
          <cell r="F89">
            <v>15</v>
          </cell>
          <cell r="G89" t="str">
            <v>FOOD</v>
          </cell>
          <cell r="H89" t="str">
            <v>BUSINESS</v>
          </cell>
          <cell r="I89">
            <v>6266525.209999999</v>
          </cell>
          <cell r="J89">
            <v>109958.32970696612</v>
          </cell>
          <cell r="K89">
            <v>6266525.209999999</v>
          </cell>
        </row>
        <row r="90">
          <cell r="A90" t="str">
            <v>CONTINENTAL BAKING CO.</v>
          </cell>
          <cell r="B90">
            <v>150</v>
          </cell>
          <cell r="C90" t="str">
            <v>00</v>
          </cell>
          <cell r="D90" t="str">
            <v>USD</v>
          </cell>
          <cell r="E90" t="str">
            <v>LEASE</v>
          </cell>
          <cell r="F90">
            <v>15</v>
          </cell>
          <cell r="G90" t="str">
            <v>FOOD</v>
          </cell>
          <cell r="H90" t="str">
            <v>BUSINESS</v>
          </cell>
          <cell r="I90">
            <v>59382930.310000002</v>
          </cell>
          <cell r="J90">
            <v>1041988.5999298122</v>
          </cell>
          <cell r="K90">
            <v>59382930.310000002</v>
          </cell>
        </row>
        <row r="91">
          <cell r="A91" t="str">
            <v>INTL INGREDIENTS LTD.</v>
          </cell>
          <cell r="B91">
            <v>150</v>
          </cell>
          <cell r="C91" t="str">
            <v>01</v>
          </cell>
          <cell r="D91" t="str">
            <v>JA $</v>
          </cell>
          <cell r="E91" t="str">
            <v>LEASE</v>
          </cell>
          <cell r="F91">
            <v>24</v>
          </cell>
          <cell r="G91" t="str">
            <v>FOOD</v>
          </cell>
          <cell r="H91" t="str">
            <v>BUSINESS</v>
          </cell>
          <cell r="I91">
            <v>299391.84999999998</v>
          </cell>
          <cell r="J91">
            <v>0</v>
          </cell>
          <cell r="K91">
            <v>0</v>
          </cell>
        </row>
        <row r="92">
          <cell r="A92" t="str">
            <v>WIHCON</v>
          </cell>
          <cell r="B92">
            <v>150</v>
          </cell>
          <cell r="C92" t="str">
            <v>01</v>
          </cell>
          <cell r="D92" t="str">
            <v>JA $</v>
          </cell>
          <cell r="E92" t="str">
            <v>LEASE</v>
          </cell>
          <cell r="F92">
            <v>26</v>
          </cell>
          <cell r="G92" t="str">
            <v>construction</v>
          </cell>
          <cell r="H92" t="str">
            <v>BUSINESS</v>
          </cell>
          <cell r="I92">
            <v>2144228.25</v>
          </cell>
          <cell r="J92">
            <v>0</v>
          </cell>
          <cell r="K92">
            <v>0</v>
          </cell>
        </row>
        <row r="93">
          <cell r="A93" t="str">
            <v>INNOVATIVE RESORTS LTD.</v>
          </cell>
          <cell r="B93">
            <v>150</v>
          </cell>
          <cell r="C93" t="str">
            <v>01</v>
          </cell>
          <cell r="D93" t="str">
            <v>USD</v>
          </cell>
          <cell r="E93" t="str">
            <v>LEASE</v>
          </cell>
          <cell r="F93">
            <v>12</v>
          </cell>
          <cell r="G93" t="str">
            <v>TOURISM</v>
          </cell>
          <cell r="H93" t="str">
            <v>BUSINESS</v>
          </cell>
          <cell r="I93">
            <v>16.53</v>
          </cell>
          <cell r="J93">
            <v>0.290050886120372</v>
          </cell>
          <cell r="K93">
            <v>16.53</v>
          </cell>
        </row>
        <row r="94">
          <cell r="A94" t="str">
            <v>VILLAGE RESORTS LIMITED</v>
          </cell>
          <cell r="B94">
            <v>150</v>
          </cell>
          <cell r="C94" t="str">
            <v>01</v>
          </cell>
          <cell r="D94" t="str">
            <v>USD</v>
          </cell>
          <cell r="E94" t="str">
            <v>LEASE</v>
          </cell>
          <cell r="F94">
            <v>12</v>
          </cell>
          <cell r="G94" t="str">
            <v>TOURISM</v>
          </cell>
          <cell r="H94" t="str">
            <v>BUSINESS</v>
          </cell>
          <cell r="I94">
            <v>0.56999999999999995</v>
          </cell>
          <cell r="J94">
            <v>1.0001754693805929E-2</v>
          </cell>
          <cell r="K94">
            <v>0.56999999999999995</v>
          </cell>
        </row>
        <row r="95">
          <cell r="A95" t="str">
            <v>INTERNATIONAL HOTELS</v>
          </cell>
          <cell r="B95">
            <v>150</v>
          </cell>
          <cell r="C95" t="str">
            <v>01</v>
          </cell>
          <cell r="D95" t="str">
            <v>USD</v>
          </cell>
          <cell r="E95" t="str">
            <v>LEASE</v>
          </cell>
          <cell r="F95">
            <v>12.5</v>
          </cell>
          <cell r="G95" t="str">
            <v>TOURISM</v>
          </cell>
          <cell r="H95" t="str">
            <v>BUSINESS</v>
          </cell>
          <cell r="I95">
            <v>2626928.4</v>
          </cell>
          <cell r="J95">
            <v>46094.549921038779</v>
          </cell>
          <cell r="K95">
            <v>2626928.4</v>
          </cell>
        </row>
        <row r="96">
          <cell r="A96" t="str">
            <v>CONTINENTAL BAKING CO.</v>
          </cell>
          <cell r="B96">
            <v>150</v>
          </cell>
          <cell r="C96" t="str">
            <v>01</v>
          </cell>
          <cell r="D96" t="str">
            <v>USD</v>
          </cell>
          <cell r="E96" t="str">
            <v>LEASE</v>
          </cell>
          <cell r="F96">
            <v>15</v>
          </cell>
          <cell r="G96" t="str">
            <v>FOOD</v>
          </cell>
          <cell r="H96" t="str">
            <v>BUSINESS</v>
          </cell>
          <cell r="I96">
            <v>2801257.97</v>
          </cell>
          <cell r="J96">
            <v>49153.50008773469</v>
          </cell>
          <cell r="K96">
            <v>2801257.97</v>
          </cell>
        </row>
        <row r="97">
          <cell r="A97" t="str">
            <v>CAYMANAS DEVELOPMENT</v>
          </cell>
          <cell r="B97">
            <v>150</v>
          </cell>
          <cell r="C97" t="str">
            <v>02</v>
          </cell>
          <cell r="D97" t="str">
            <v>USD</v>
          </cell>
          <cell r="E97" t="str">
            <v>LEASE</v>
          </cell>
          <cell r="F97">
            <v>12.5</v>
          </cell>
          <cell r="G97" t="str">
            <v>PROF.</v>
          </cell>
          <cell r="H97" t="str">
            <v>BUSINESS</v>
          </cell>
          <cell r="I97">
            <v>5968957.0700000003</v>
          </cell>
          <cell r="J97">
            <v>104736.91998596245</v>
          </cell>
          <cell r="K97">
            <v>5968957.0700000003</v>
          </cell>
        </row>
        <row r="98">
          <cell r="A98" t="str">
            <v>WHYTE MICHAEL</v>
          </cell>
          <cell r="B98">
            <v>200</v>
          </cell>
          <cell r="C98" t="str">
            <v>01</v>
          </cell>
          <cell r="D98" t="str">
            <v>JA $</v>
          </cell>
          <cell r="E98" t="str">
            <v>O/D</v>
          </cell>
          <cell r="F98">
            <v>0</v>
          </cell>
          <cell r="G98" t="str">
            <v>INDIV.</v>
          </cell>
          <cell r="H98" t="str">
            <v>INDIV.</v>
          </cell>
          <cell r="I98">
            <v>4668.05</v>
          </cell>
          <cell r="J98">
            <v>0</v>
          </cell>
          <cell r="K98">
            <v>0</v>
          </cell>
        </row>
        <row r="99">
          <cell r="A99" t="str">
            <v>TOMLINSON-WARSKOW JUDITH</v>
          </cell>
          <cell r="B99">
            <v>200</v>
          </cell>
          <cell r="C99" t="str">
            <v>01</v>
          </cell>
          <cell r="D99" t="str">
            <v>JA $</v>
          </cell>
          <cell r="E99" t="str">
            <v>O/D</v>
          </cell>
          <cell r="F99">
            <v>0</v>
          </cell>
          <cell r="G99" t="str">
            <v>INDIV.</v>
          </cell>
          <cell r="H99" t="str">
            <v>INDIV.</v>
          </cell>
          <cell r="I99">
            <v>2604.92</v>
          </cell>
          <cell r="J99">
            <v>0</v>
          </cell>
          <cell r="K99">
            <v>0</v>
          </cell>
        </row>
        <row r="100">
          <cell r="A100" t="str">
            <v>MAYNE ROHAN AND OR HOPE</v>
          </cell>
          <cell r="B100">
            <v>200</v>
          </cell>
          <cell r="C100" t="str">
            <v>01</v>
          </cell>
          <cell r="D100" t="str">
            <v>JA $</v>
          </cell>
          <cell r="E100" t="str">
            <v>O/D</v>
          </cell>
          <cell r="F100">
            <v>0</v>
          </cell>
          <cell r="G100" t="str">
            <v>INDIV.</v>
          </cell>
          <cell r="H100" t="str">
            <v>INDIV.</v>
          </cell>
          <cell r="I100">
            <v>4314.43</v>
          </cell>
          <cell r="J100">
            <v>0</v>
          </cell>
          <cell r="K100">
            <v>0</v>
          </cell>
        </row>
        <row r="101">
          <cell r="A101" t="str">
            <v>SIMPSON PAMELA AND OR LOCKSLEY</v>
          </cell>
          <cell r="B101">
            <v>200</v>
          </cell>
          <cell r="C101" t="str">
            <v>01</v>
          </cell>
          <cell r="D101" t="str">
            <v>JA $</v>
          </cell>
          <cell r="E101" t="str">
            <v>O/D</v>
          </cell>
          <cell r="F101">
            <v>0</v>
          </cell>
          <cell r="G101" t="str">
            <v>INDIV.</v>
          </cell>
          <cell r="H101" t="str">
            <v>INDIV.</v>
          </cell>
          <cell r="I101">
            <v>1698.11</v>
          </cell>
          <cell r="J101">
            <v>0</v>
          </cell>
          <cell r="K101">
            <v>0</v>
          </cell>
        </row>
        <row r="102">
          <cell r="A102" t="str">
            <v>WRIGHT MATTHEW</v>
          </cell>
          <cell r="B102">
            <v>200</v>
          </cell>
          <cell r="C102" t="str">
            <v>01</v>
          </cell>
          <cell r="D102" t="str">
            <v>JA $</v>
          </cell>
          <cell r="E102" t="str">
            <v>O/D</v>
          </cell>
          <cell r="F102">
            <v>0</v>
          </cell>
          <cell r="G102" t="str">
            <v>INDIV.</v>
          </cell>
          <cell r="H102" t="str">
            <v>INDIV.</v>
          </cell>
          <cell r="I102">
            <v>1700.12</v>
          </cell>
          <cell r="J102">
            <v>0</v>
          </cell>
          <cell r="K102">
            <v>0</v>
          </cell>
        </row>
        <row r="103">
          <cell r="A103" t="str">
            <v>CAMPBELL DIONNE</v>
          </cell>
          <cell r="B103">
            <v>200</v>
          </cell>
          <cell r="C103" t="str">
            <v>01</v>
          </cell>
          <cell r="D103" t="str">
            <v>JA $</v>
          </cell>
          <cell r="E103" t="str">
            <v>O/D</v>
          </cell>
          <cell r="F103">
            <v>0</v>
          </cell>
          <cell r="G103" t="str">
            <v>INDIV.</v>
          </cell>
          <cell r="H103" t="str">
            <v>INDIV.</v>
          </cell>
          <cell r="I103">
            <v>2464.9899999999998</v>
          </cell>
          <cell r="J103">
            <v>0</v>
          </cell>
          <cell r="K103">
            <v>0</v>
          </cell>
        </row>
        <row r="104">
          <cell r="A104" t="str">
            <v>PARRIS SANDRA AND OR DONALD</v>
          </cell>
          <cell r="B104">
            <v>200</v>
          </cell>
          <cell r="C104" t="str">
            <v>01</v>
          </cell>
          <cell r="D104" t="str">
            <v>JA $</v>
          </cell>
          <cell r="E104" t="str">
            <v>O/D</v>
          </cell>
          <cell r="F104">
            <v>0</v>
          </cell>
          <cell r="G104" t="str">
            <v>INDIV.</v>
          </cell>
          <cell r="H104" t="str">
            <v>INDIV.</v>
          </cell>
          <cell r="I104">
            <v>1778.4</v>
          </cell>
          <cell r="J104">
            <v>0</v>
          </cell>
          <cell r="K104">
            <v>0</v>
          </cell>
        </row>
        <row r="105">
          <cell r="A105" t="str">
            <v>CROOKS MILLICENT</v>
          </cell>
          <cell r="B105">
            <v>200</v>
          </cell>
          <cell r="C105" t="str">
            <v>01</v>
          </cell>
          <cell r="D105" t="str">
            <v>JA $</v>
          </cell>
          <cell r="E105" t="str">
            <v>O/D</v>
          </cell>
          <cell r="F105">
            <v>0</v>
          </cell>
          <cell r="G105" t="str">
            <v>INDIV.</v>
          </cell>
          <cell r="H105" t="str">
            <v>INDIV.</v>
          </cell>
          <cell r="I105">
            <v>40735.17</v>
          </cell>
          <cell r="J105">
            <v>0</v>
          </cell>
          <cell r="K105">
            <v>0</v>
          </cell>
        </row>
        <row r="106">
          <cell r="A106" t="str">
            <v>BINGHAM KELLI-ANN</v>
          </cell>
          <cell r="B106">
            <v>200</v>
          </cell>
          <cell r="C106" t="str">
            <v>01</v>
          </cell>
          <cell r="D106" t="str">
            <v>JA $</v>
          </cell>
          <cell r="E106" t="str">
            <v>O/D</v>
          </cell>
          <cell r="F106">
            <v>0</v>
          </cell>
          <cell r="G106" t="str">
            <v>INDIV.</v>
          </cell>
          <cell r="H106" t="str">
            <v>INDIV.</v>
          </cell>
          <cell r="I106">
            <v>4198.6400000000003</v>
          </cell>
          <cell r="J106">
            <v>0</v>
          </cell>
          <cell r="K106">
            <v>0</v>
          </cell>
        </row>
        <row r="107">
          <cell r="A107" t="str">
            <v>BRAHAM TRACY</v>
          </cell>
          <cell r="B107">
            <v>200</v>
          </cell>
          <cell r="C107" t="str">
            <v>01</v>
          </cell>
          <cell r="D107" t="str">
            <v>JA $</v>
          </cell>
          <cell r="E107" t="str">
            <v>O/D</v>
          </cell>
          <cell r="F107">
            <v>0</v>
          </cell>
          <cell r="G107" t="str">
            <v>INDIV.</v>
          </cell>
          <cell r="H107" t="str">
            <v>INDIV.</v>
          </cell>
          <cell r="I107">
            <v>6583.1</v>
          </cell>
          <cell r="J107">
            <v>0</v>
          </cell>
          <cell r="K107">
            <v>0</v>
          </cell>
        </row>
        <row r="108">
          <cell r="A108" t="str">
            <v>GAYLE ANN-MARIE</v>
          </cell>
          <cell r="B108">
            <v>200</v>
          </cell>
          <cell r="C108" t="str">
            <v>01</v>
          </cell>
          <cell r="D108" t="str">
            <v>JA $</v>
          </cell>
          <cell r="E108" t="str">
            <v>O/D</v>
          </cell>
          <cell r="F108">
            <v>0</v>
          </cell>
          <cell r="G108" t="str">
            <v>INDIV.</v>
          </cell>
          <cell r="H108" t="str">
            <v>INDIV.</v>
          </cell>
          <cell r="I108">
            <v>4936.97</v>
          </cell>
          <cell r="J108">
            <v>0</v>
          </cell>
          <cell r="K108">
            <v>0</v>
          </cell>
        </row>
        <row r="109">
          <cell r="A109" t="str">
            <v>RICHARDS MARSHA</v>
          </cell>
          <cell r="B109">
            <v>200</v>
          </cell>
          <cell r="C109" t="str">
            <v>01</v>
          </cell>
          <cell r="D109" t="str">
            <v>JA $</v>
          </cell>
          <cell r="E109" t="str">
            <v>O/D</v>
          </cell>
          <cell r="F109">
            <v>0</v>
          </cell>
          <cell r="G109" t="str">
            <v>INDIV.</v>
          </cell>
          <cell r="H109" t="str">
            <v>INDIV.</v>
          </cell>
          <cell r="I109">
            <v>3424.59</v>
          </cell>
          <cell r="J109">
            <v>0</v>
          </cell>
          <cell r="K109">
            <v>0</v>
          </cell>
        </row>
        <row r="110">
          <cell r="A110" t="str">
            <v>WILKINSON TAMARA</v>
          </cell>
          <cell r="B110">
            <v>200</v>
          </cell>
          <cell r="C110" t="str">
            <v>01</v>
          </cell>
          <cell r="D110" t="str">
            <v>JA $</v>
          </cell>
          <cell r="E110" t="str">
            <v>O/D</v>
          </cell>
          <cell r="F110">
            <v>0</v>
          </cell>
          <cell r="G110" t="str">
            <v>INDIV.</v>
          </cell>
          <cell r="H110" t="str">
            <v>INDIV.</v>
          </cell>
          <cell r="I110">
            <v>4181.25</v>
          </cell>
          <cell r="J110">
            <v>0</v>
          </cell>
          <cell r="K110">
            <v>0</v>
          </cell>
        </row>
        <row r="111">
          <cell r="A111" t="str">
            <v>SHELL COMPANY W.I. LTD.</v>
          </cell>
          <cell r="B111">
            <v>200</v>
          </cell>
          <cell r="C111" t="str">
            <v>02</v>
          </cell>
          <cell r="D111" t="str">
            <v>JA $</v>
          </cell>
          <cell r="E111" t="str">
            <v>O/D</v>
          </cell>
          <cell r="F111">
            <v>13.7</v>
          </cell>
          <cell r="G111" t="str">
            <v>GAS</v>
          </cell>
          <cell r="H111" t="str">
            <v>BUSINESS</v>
          </cell>
          <cell r="I111">
            <v>120</v>
          </cell>
          <cell r="J111">
            <v>0</v>
          </cell>
          <cell r="K111">
            <v>0</v>
          </cell>
        </row>
        <row r="112">
          <cell r="A112" t="str">
            <v>SHELL COMPANY W.I. LTD.</v>
          </cell>
          <cell r="B112">
            <v>200</v>
          </cell>
          <cell r="C112" t="str">
            <v>02</v>
          </cell>
          <cell r="D112" t="str">
            <v>JA $</v>
          </cell>
          <cell r="E112" t="str">
            <v>O/D</v>
          </cell>
          <cell r="F112">
            <v>13.7</v>
          </cell>
          <cell r="G112" t="str">
            <v>GAS</v>
          </cell>
          <cell r="H112" t="str">
            <v>BUSINESS</v>
          </cell>
          <cell r="I112">
            <v>120</v>
          </cell>
          <cell r="J112">
            <v>0</v>
          </cell>
          <cell r="K112">
            <v>0</v>
          </cell>
        </row>
        <row r="113">
          <cell r="A113" t="str">
            <v>SHELL COMPANY W.I. LTD.</v>
          </cell>
          <cell r="B113">
            <v>200</v>
          </cell>
          <cell r="C113" t="str">
            <v>02</v>
          </cell>
          <cell r="D113" t="str">
            <v>JA $</v>
          </cell>
          <cell r="E113" t="str">
            <v>O/D</v>
          </cell>
          <cell r="F113">
            <v>13.7</v>
          </cell>
          <cell r="G113" t="str">
            <v>GAS</v>
          </cell>
          <cell r="H113" t="str">
            <v>BUSINESS</v>
          </cell>
          <cell r="I113">
            <v>120</v>
          </cell>
          <cell r="J113">
            <v>0</v>
          </cell>
          <cell r="K113">
            <v>0</v>
          </cell>
        </row>
        <row r="114">
          <cell r="A114" t="str">
            <v>SHELL COMPANY W.I. LTD.</v>
          </cell>
          <cell r="B114">
            <v>200</v>
          </cell>
          <cell r="C114" t="str">
            <v>02</v>
          </cell>
          <cell r="D114" t="str">
            <v>JA $</v>
          </cell>
          <cell r="E114" t="str">
            <v>O/D</v>
          </cell>
          <cell r="F114">
            <v>13.7</v>
          </cell>
          <cell r="G114" t="str">
            <v>GAS</v>
          </cell>
          <cell r="H114" t="str">
            <v>BUSINESS</v>
          </cell>
          <cell r="I114">
            <v>120</v>
          </cell>
          <cell r="J114">
            <v>0</v>
          </cell>
          <cell r="K114">
            <v>0</v>
          </cell>
        </row>
        <row r="115">
          <cell r="A115" t="str">
            <v>ESSO STANDARD OIL S.A. LTD.</v>
          </cell>
          <cell r="B115">
            <v>200</v>
          </cell>
          <cell r="C115" t="str">
            <v>02</v>
          </cell>
          <cell r="D115" t="str">
            <v>JA $</v>
          </cell>
          <cell r="E115" t="str">
            <v>O/D</v>
          </cell>
          <cell r="F115">
            <v>19</v>
          </cell>
          <cell r="G115" t="str">
            <v>GAS</v>
          </cell>
          <cell r="H115" t="str">
            <v>BUSINESS</v>
          </cell>
          <cell r="I115">
            <v>5125532.2</v>
          </cell>
          <cell r="J115">
            <v>0</v>
          </cell>
          <cell r="K115">
            <v>0</v>
          </cell>
        </row>
        <row r="116">
          <cell r="A116" t="str">
            <v>NOVA SOUTHEASTERN UNIVERSITY</v>
          </cell>
          <cell r="B116">
            <v>200</v>
          </cell>
          <cell r="C116" t="str">
            <v>02</v>
          </cell>
          <cell r="D116" t="str">
            <v>JA $</v>
          </cell>
          <cell r="E116" t="str">
            <v>O/D</v>
          </cell>
          <cell r="F116">
            <v>31.5</v>
          </cell>
          <cell r="G116" t="str">
            <v>PROF.</v>
          </cell>
          <cell r="H116" t="str">
            <v>BUSINESS</v>
          </cell>
          <cell r="I116">
            <v>125</v>
          </cell>
          <cell r="J116">
            <v>0</v>
          </cell>
          <cell r="K116">
            <v>0</v>
          </cell>
        </row>
        <row r="117">
          <cell r="A117" t="str">
            <v>MARLEY DAVID OR BOGLE LORRAINE</v>
          </cell>
          <cell r="B117">
            <v>200</v>
          </cell>
          <cell r="C117" t="str">
            <v>05</v>
          </cell>
          <cell r="D117" t="str">
            <v>JA $</v>
          </cell>
          <cell r="E117" t="str">
            <v>O/D</v>
          </cell>
          <cell r="F117">
            <v>31.5</v>
          </cell>
          <cell r="G117" t="str">
            <v>INDIV.</v>
          </cell>
          <cell r="H117" t="str">
            <v>INDIV.</v>
          </cell>
          <cell r="I117">
            <v>121.96</v>
          </cell>
          <cell r="J117">
            <v>0</v>
          </cell>
          <cell r="K117">
            <v>0</v>
          </cell>
        </row>
        <row r="118">
          <cell r="A118" t="str">
            <v>LAM PUI CHONG</v>
          </cell>
          <cell r="B118">
            <v>200</v>
          </cell>
          <cell r="C118" t="str">
            <v>05</v>
          </cell>
          <cell r="D118" t="str">
            <v>JA $</v>
          </cell>
          <cell r="E118" t="str">
            <v>O/D</v>
          </cell>
          <cell r="F118">
            <v>31.5</v>
          </cell>
          <cell r="G118" t="str">
            <v>INDIV.</v>
          </cell>
          <cell r="H118" t="str">
            <v>INDIV.</v>
          </cell>
          <cell r="I118">
            <v>120.55</v>
          </cell>
          <cell r="J118">
            <v>0</v>
          </cell>
          <cell r="K118">
            <v>0</v>
          </cell>
        </row>
        <row r="119">
          <cell r="A119" t="str">
            <v>MASSA ALISON K.</v>
          </cell>
          <cell r="B119">
            <v>200</v>
          </cell>
          <cell r="C119" t="str">
            <v>05</v>
          </cell>
          <cell r="D119" t="str">
            <v>JA $</v>
          </cell>
          <cell r="E119" t="str">
            <v>O/D</v>
          </cell>
          <cell r="F119">
            <v>31.5</v>
          </cell>
          <cell r="G119" t="str">
            <v>INDIV.</v>
          </cell>
          <cell r="H119" t="str">
            <v>INDIV.</v>
          </cell>
          <cell r="I119">
            <v>399.45</v>
          </cell>
          <cell r="J119">
            <v>0</v>
          </cell>
          <cell r="K119">
            <v>0</v>
          </cell>
        </row>
        <row r="120">
          <cell r="A120" t="str">
            <v>WEDDERBURN AREBOFE OR SAMUEL</v>
          </cell>
          <cell r="B120">
            <v>200</v>
          </cell>
          <cell r="C120" t="str">
            <v>05</v>
          </cell>
          <cell r="D120" t="str">
            <v>JA $</v>
          </cell>
          <cell r="E120" t="str">
            <v>O/D</v>
          </cell>
          <cell r="F120">
            <v>31.5</v>
          </cell>
          <cell r="G120" t="str">
            <v>INDIV.</v>
          </cell>
          <cell r="H120" t="str">
            <v>INDIV.</v>
          </cell>
          <cell r="I120">
            <v>24.28</v>
          </cell>
          <cell r="J120">
            <v>0</v>
          </cell>
          <cell r="K120">
            <v>0</v>
          </cell>
        </row>
        <row r="121">
          <cell r="A121" t="str">
            <v>PUSEY RACQUEL</v>
          </cell>
          <cell r="B121">
            <v>200</v>
          </cell>
          <cell r="C121" t="str">
            <v>05</v>
          </cell>
          <cell r="D121" t="str">
            <v>JA $</v>
          </cell>
          <cell r="E121" t="str">
            <v>O/D</v>
          </cell>
          <cell r="F121">
            <v>31.5</v>
          </cell>
          <cell r="G121" t="str">
            <v>INDIV.</v>
          </cell>
          <cell r="H121" t="str">
            <v>INDIV.</v>
          </cell>
          <cell r="I121">
            <v>20.81</v>
          </cell>
          <cell r="J121">
            <v>0</v>
          </cell>
          <cell r="K121">
            <v>0</v>
          </cell>
        </row>
        <row r="122">
          <cell r="A122" t="str">
            <v>SMITH JAMES AND OR SONIA</v>
          </cell>
          <cell r="B122">
            <v>200</v>
          </cell>
          <cell r="C122" t="str">
            <v>05</v>
          </cell>
          <cell r="D122" t="str">
            <v>JA $</v>
          </cell>
          <cell r="E122" t="str">
            <v>O/D</v>
          </cell>
          <cell r="F122">
            <v>31.5</v>
          </cell>
          <cell r="G122" t="str">
            <v>INDIV.</v>
          </cell>
          <cell r="H122" t="str">
            <v>INDIV.</v>
          </cell>
          <cell r="I122">
            <v>51.44</v>
          </cell>
          <cell r="J122">
            <v>0</v>
          </cell>
          <cell r="K122">
            <v>0</v>
          </cell>
        </row>
        <row r="123">
          <cell r="A123" t="str">
            <v>REID-PITT L. AND OR PITT KEITH</v>
          </cell>
          <cell r="B123">
            <v>200</v>
          </cell>
          <cell r="C123" t="str">
            <v>05</v>
          </cell>
          <cell r="D123" t="str">
            <v>JA $</v>
          </cell>
          <cell r="E123" t="str">
            <v>O/D</v>
          </cell>
          <cell r="F123">
            <v>31.5</v>
          </cell>
          <cell r="G123" t="str">
            <v>INDIV.</v>
          </cell>
          <cell r="H123" t="str">
            <v>INDIV.</v>
          </cell>
          <cell r="I123">
            <v>45829.69</v>
          </cell>
          <cell r="J123">
            <v>0</v>
          </cell>
          <cell r="K123">
            <v>0</v>
          </cell>
        </row>
        <row r="124">
          <cell r="A124" t="str">
            <v>BROWN OWEN</v>
          </cell>
          <cell r="B124">
            <v>200</v>
          </cell>
          <cell r="C124" t="str">
            <v>05</v>
          </cell>
          <cell r="D124" t="str">
            <v>JA $</v>
          </cell>
          <cell r="E124" t="str">
            <v>O/D</v>
          </cell>
          <cell r="F124">
            <v>31.5</v>
          </cell>
          <cell r="G124" t="str">
            <v>INDIV.</v>
          </cell>
          <cell r="H124" t="str">
            <v>INDIV.</v>
          </cell>
          <cell r="I124">
            <v>14917.11</v>
          </cell>
          <cell r="J124">
            <v>0</v>
          </cell>
          <cell r="K124">
            <v>0</v>
          </cell>
        </row>
        <row r="125">
          <cell r="A125" t="str">
            <v>WEDDERBURN ALLISON OR ANDREW</v>
          </cell>
          <cell r="B125">
            <v>200</v>
          </cell>
          <cell r="C125" t="str">
            <v>05</v>
          </cell>
          <cell r="D125" t="str">
            <v>JA $</v>
          </cell>
          <cell r="E125" t="str">
            <v>O/D</v>
          </cell>
          <cell r="F125">
            <v>31.5</v>
          </cell>
          <cell r="G125" t="str">
            <v>INDIV.</v>
          </cell>
          <cell r="H125" t="str">
            <v>INDIV.</v>
          </cell>
          <cell r="I125">
            <v>120</v>
          </cell>
          <cell r="J125">
            <v>0</v>
          </cell>
          <cell r="K125">
            <v>0</v>
          </cell>
        </row>
        <row r="126">
          <cell r="A126" t="str">
            <v>MONCRIEFFE BRIAN</v>
          </cell>
          <cell r="B126">
            <v>200</v>
          </cell>
          <cell r="C126" t="str">
            <v>05</v>
          </cell>
          <cell r="D126" t="str">
            <v>JA $</v>
          </cell>
          <cell r="E126" t="str">
            <v>O/D</v>
          </cell>
          <cell r="F126">
            <v>31.5</v>
          </cell>
          <cell r="G126" t="str">
            <v>INDIV.</v>
          </cell>
          <cell r="H126" t="str">
            <v>INDIV.</v>
          </cell>
          <cell r="I126">
            <v>78.56</v>
          </cell>
          <cell r="J126">
            <v>0</v>
          </cell>
          <cell r="K126">
            <v>0</v>
          </cell>
        </row>
        <row r="127">
          <cell r="A127" t="str">
            <v>SAMUELS CAROL AND OR ROCHESTER M</v>
          </cell>
          <cell r="B127">
            <v>200</v>
          </cell>
          <cell r="C127" t="str">
            <v>05</v>
          </cell>
          <cell r="D127" t="str">
            <v>JA $</v>
          </cell>
          <cell r="E127" t="str">
            <v>O/D</v>
          </cell>
          <cell r="F127">
            <v>31.5</v>
          </cell>
          <cell r="G127" t="str">
            <v>INDIV.</v>
          </cell>
          <cell r="H127" t="str">
            <v>INDIV.</v>
          </cell>
          <cell r="I127">
            <v>81.22</v>
          </cell>
          <cell r="J127">
            <v>0</v>
          </cell>
          <cell r="K127">
            <v>0</v>
          </cell>
        </row>
        <row r="128">
          <cell r="A128" t="str">
            <v>PICKERSGILL JOHN OR H. OR GABAY</v>
          </cell>
          <cell r="B128">
            <v>200</v>
          </cell>
          <cell r="C128" t="str">
            <v>05</v>
          </cell>
          <cell r="D128" t="str">
            <v>JA $</v>
          </cell>
          <cell r="E128" t="str">
            <v>O/D</v>
          </cell>
          <cell r="F128">
            <v>31.5</v>
          </cell>
          <cell r="G128" t="str">
            <v>INDIV.</v>
          </cell>
          <cell r="H128" t="str">
            <v>INDIV.</v>
          </cell>
          <cell r="I128">
            <v>96.05</v>
          </cell>
          <cell r="J128">
            <v>0</v>
          </cell>
          <cell r="K128">
            <v>0</v>
          </cell>
        </row>
        <row r="129">
          <cell r="A129" t="str">
            <v>RUSSELL PRINCE OR LINDO TANYA</v>
          </cell>
          <cell r="B129">
            <v>200</v>
          </cell>
          <cell r="C129" t="str">
            <v>05</v>
          </cell>
          <cell r="D129" t="str">
            <v>JA $</v>
          </cell>
          <cell r="E129" t="str">
            <v>O/D</v>
          </cell>
          <cell r="F129">
            <v>31.5</v>
          </cell>
          <cell r="G129" t="str">
            <v>INDIV.</v>
          </cell>
          <cell r="H129" t="str">
            <v>INDIV.</v>
          </cell>
          <cell r="I129">
            <v>112.49</v>
          </cell>
          <cell r="J129">
            <v>0</v>
          </cell>
          <cell r="K129">
            <v>0</v>
          </cell>
        </row>
        <row r="130">
          <cell r="A130" t="str">
            <v>LOOK KIN W.OR D.OR K.OR LAURELLE</v>
          </cell>
          <cell r="B130">
            <v>200</v>
          </cell>
          <cell r="C130" t="str">
            <v>05</v>
          </cell>
          <cell r="D130" t="str">
            <v>JA $</v>
          </cell>
          <cell r="E130" t="str">
            <v>O/D</v>
          </cell>
          <cell r="F130">
            <v>31.5</v>
          </cell>
          <cell r="G130" t="str">
            <v>INDIV.</v>
          </cell>
          <cell r="H130" t="str">
            <v>INDIV.</v>
          </cell>
          <cell r="I130">
            <v>11482.74</v>
          </cell>
          <cell r="J130">
            <v>0</v>
          </cell>
          <cell r="K130">
            <v>0</v>
          </cell>
        </row>
        <row r="131">
          <cell r="A131" t="str">
            <v>HOLMES OLIVER OR DAYLE</v>
          </cell>
          <cell r="B131">
            <v>200</v>
          </cell>
          <cell r="C131" t="str">
            <v>05</v>
          </cell>
          <cell r="D131" t="str">
            <v>JA $</v>
          </cell>
          <cell r="E131" t="str">
            <v>O/D</v>
          </cell>
          <cell r="F131">
            <v>31.5</v>
          </cell>
          <cell r="G131" t="str">
            <v>INDIV.</v>
          </cell>
          <cell r="H131" t="str">
            <v>INDIV.</v>
          </cell>
          <cell r="I131">
            <v>664263.43000000005</v>
          </cell>
          <cell r="J131">
            <v>0</v>
          </cell>
          <cell r="K131">
            <v>0</v>
          </cell>
        </row>
        <row r="132">
          <cell r="A132" t="str">
            <v>LOVINDEER KENNETH OR PAULINE</v>
          </cell>
          <cell r="B132">
            <v>200</v>
          </cell>
          <cell r="C132" t="str">
            <v>05</v>
          </cell>
          <cell r="D132" t="str">
            <v>JA $</v>
          </cell>
          <cell r="E132" t="str">
            <v>O/D</v>
          </cell>
          <cell r="F132">
            <v>31.5</v>
          </cell>
          <cell r="G132" t="str">
            <v>INDIV.</v>
          </cell>
          <cell r="H132" t="str">
            <v>INDIV.</v>
          </cell>
          <cell r="I132">
            <v>2180.06</v>
          </cell>
          <cell r="J132">
            <v>0</v>
          </cell>
          <cell r="K132">
            <v>0</v>
          </cell>
        </row>
        <row r="133">
          <cell r="A133" t="str">
            <v>WILLIAMS NORMA</v>
          </cell>
          <cell r="B133">
            <v>200</v>
          </cell>
          <cell r="C133" t="str">
            <v>05</v>
          </cell>
          <cell r="D133" t="str">
            <v>JA $</v>
          </cell>
          <cell r="E133" t="str">
            <v>O/D</v>
          </cell>
          <cell r="F133">
            <v>31.5</v>
          </cell>
          <cell r="G133" t="str">
            <v>INDIV.</v>
          </cell>
          <cell r="H133" t="str">
            <v>INDIV.</v>
          </cell>
          <cell r="I133">
            <v>2156.52</v>
          </cell>
          <cell r="J133">
            <v>0</v>
          </cell>
          <cell r="K133">
            <v>0</v>
          </cell>
        </row>
        <row r="134">
          <cell r="A134" t="str">
            <v>GREEN JUDITH A.E.</v>
          </cell>
          <cell r="B134">
            <v>200</v>
          </cell>
          <cell r="C134" t="str">
            <v>05</v>
          </cell>
          <cell r="D134" t="str">
            <v>JA $</v>
          </cell>
          <cell r="E134" t="str">
            <v>O/D</v>
          </cell>
          <cell r="F134">
            <v>31.5</v>
          </cell>
          <cell r="G134" t="str">
            <v>INDIV.</v>
          </cell>
          <cell r="H134" t="str">
            <v>INDIV.</v>
          </cell>
          <cell r="I134">
            <v>226.67</v>
          </cell>
          <cell r="J134">
            <v>0</v>
          </cell>
          <cell r="K134">
            <v>0</v>
          </cell>
        </row>
        <row r="135">
          <cell r="A135" t="str">
            <v>MARLEY DAMIAN OR GILLIS PHYLLIS</v>
          </cell>
          <cell r="B135">
            <v>200</v>
          </cell>
          <cell r="C135" t="str">
            <v>06</v>
          </cell>
          <cell r="D135" t="str">
            <v>USD</v>
          </cell>
          <cell r="E135" t="str">
            <v>O/D</v>
          </cell>
          <cell r="F135">
            <v>12</v>
          </cell>
          <cell r="G135" t="str">
            <v>INDIV.</v>
          </cell>
          <cell r="H135" t="str">
            <v>INDIV.</v>
          </cell>
          <cell r="I135">
            <v>459.34</v>
          </cell>
          <cell r="J135">
            <v>8.0600105281628345</v>
          </cell>
          <cell r="K135">
            <v>459.34</v>
          </cell>
        </row>
        <row r="136">
          <cell r="A136" t="str">
            <v>JAMAICA BOBSLEIGH FEDERATION</v>
          </cell>
          <cell r="B136">
            <v>200</v>
          </cell>
          <cell r="C136" t="str">
            <v>06</v>
          </cell>
          <cell r="D136" t="str">
            <v>USD</v>
          </cell>
          <cell r="E136" t="str">
            <v>O/D</v>
          </cell>
          <cell r="F136">
            <v>12</v>
          </cell>
          <cell r="G136" t="str">
            <v>PROF.</v>
          </cell>
          <cell r="H136" t="str">
            <v>BUSINESS</v>
          </cell>
          <cell r="I136">
            <v>247.91</v>
          </cell>
          <cell r="J136">
            <v>4.350061414283207</v>
          </cell>
          <cell r="K136">
            <v>247.90999999999997</v>
          </cell>
        </row>
        <row r="137">
          <cell r="A137" t="str">
            <v>BANKSTON BAILEY DEBORAH</v>
          </cell>
          <cell r="B137">
            <v>200</v>
          </cell>
          <cell r="C137" t="str">
            <v>06</v>
          </cell>
          <cell r="D137" t="str">
            <v>USD</v>
          </cell>
          <cell r="E137" t="str">
            <v>O/D</v>
          </cell>
          <cell r="F137">
            <v>12</v>
          </cell>
          <cell r="G137" t="str">
            <v>INDIV.</v>
          </cell>
          <cell r="H137" t="str">
            <v>INDIV.</v>
          </cell>
          <cell r="I137">
            <v>1578.05</v>
          </cell>
          <cell r="J137">
            <v>27.689945604492014</v>
          </cell>
          <cell r="K137">
            <v>1578.05</v>
          </cell>
        </row>
        <row r="138">
          <cell r="A138" t="str">
            <v>MYERS,FLETCHER AND GORDON</v>
          </cell>
          <cell r="B138">
            <v>200</v>
          </cell>
          <cell r="C138" t="str">
            <v>13</v>
          </cell>
          <cell r="D138" t="str">
            <v>USD</v>
          </cell>
          <cell r="E138" t="str">
            <v>O/D</v>
          </cell>
          <cell r="F138">
            <v>26.3</v>
          </cell>
          <cell r="G138" t="str">
            <v>PROF.</v>
          </cell>
          <cell r="H138" t="str">
            <v>BUSINESS</v>
          </cell>
          <cell r="I138">
            <v>2.2799999999999998</v>
          </cell>
          <cell r="J138">
            <v>4.0007018775223717E-2</v>
          </cell>
          <cell r="K138">
            <v>2.2799999999999998</v>
          </cell>
        </row>
        <row r="139">
          <cell r="A139" t="str">
            <v>CARIBBEAN EQUITY PARTNERS</v>
          </cell>
          <cell r="B139">
            <v>200</v>
          </cell>
          <cell r="C139" t="str">
            <v>16</v>
          </cell>
          <cell r="D139" t="str">
            <v>JA $</v>
          </cell>
          <cell r="E139" t="str">
            <v>O/D</v>
          </cell>
          <cell r="F139">
            <v>31.5</v>
          </cell>
          <cell r="G139" t="str">
            <v>PROF.</v>
          </cell>
          <cell r="H139" t="str">
            <v>BUSINESS</v>
          </cell>
          <cell r="I139">
            <v>51392.23</v>
          </cell>
          <cell r="J139">
            <v>0</v>
          </cell>
          <cell r="K139">
            <v>0</v>
          </cell>
        </row>
        <row r="140">
          <cell r="A140" t="str">
            <v>MANUFACTURERS SIGMA MERCHANT</v>
          </cell>
          <cell r="B140">
            <v>200</v>
          </cell>
          <cell r="C140" t="str">
            <v>21</v>
          </cell>
          <cell r="D140" t="str">
            <v>JA $</v>
          </cell>
          <cell r="E140" t="str">
            <v>O/D</v>
          </cell>
          <cell r="F140">
            <v>31.5</v>
          </cell>
          <cell r="G140" t="str">
            <v>F.I.</v>
          </cell>
          <cell r="H140" t="str">
            <v>F.I.</v>
          </cell>
          <cell r="I140">
            <v>5097769.1900000004</v>
          </cell>
          <cell r="J140">
            <v>0</v>
          </cell>
          <cell r="K140">
            <v>0</v>
          </cell>
        </row>
        <row r="141">
          <cell r="A141" t="str">
            <v>SHELL COMPANY W.I. LTD.</v>
          </cell>
          <cell r="B141">
            <v>200</v>
          </cell>
          <cell r="C141" t="str">
            <v>60</v>
          </cell>
          <cell r="D141" t="str">
            <v>JA $</v>
          </cell>
          <cell r="E141" t="str">
            <v>O/D</v>
          </cell>
          <cell r="F141">
            <v>13.7</v>
          </cell>
          <cell r="G141" t="str">
            <v>GAS</v>
          </cell>
          <cell r="H141" t="str">
            <v>BUSINESS</v>
          </cell>
          <cell r="I141">
            <v>120.91</v>
          </cell>
          <cell r="J141">
            <v>0</v>
          </cell>
          <cell r="K141">
            <v>0</v>
          </cell>
        </row>
        <row r="142">
          <cell r="A142" t="str">
            <v>GABBADON SARAH AND OR ANTHONY</v>
          </cell>
          <cell r="B142">
            <v>200</v>
          </cell>
          <cell r="C142" t="str">
            <v>62</v>
          </cell>
          <cell r="D142" t="str">
            <v>JA $</v>
          </cell>
          <cell r="E142" t="str">
            <v>O/D</v>
          </cell>
          <cell r="F142">
            <v>31.5</v>
          </cell>
          <cell r="G142" t="str">
            <v>INDIV.</v>
          </cell>
          <cell r="H142" t="str">
            <v>INDIV.</v>
          </cell>
          <cell r="I142">
            <v>120.4</v>
          </cell>
          <cell r="J142">
            <v>0</v>
          </cell>
          <cell r="K142">
            <v>0</v>
          </cell>
        </row>
        <row r="143">
          <cell r="A143" t="str">
            <v>ALAMO CAR SALES</v>
          </cell>
          <cell r="B143">
            <v>200</v>
          </cell>
          <cell r="C143" t="str">
            <v>66</v>
          </cell>
          <cell r="D143" t="str">
            <v>JA $</v>
          </cell>
          <cell r="E143" t="str">
            <v>O/D</v>
          </cell>
          <cell r="F143">
            <v>31.5</v>
          </cell>
          <cell r="G143" t="str">
            <v>PROF.</v>
          </cell>
          <cell r="H143" t="str">
            <v>BUSINESS</v>
          </cell>
          <cell r="I143">
            <v>217.71</v>
          </cell>
          <cell r="J143">
            <v>0</v>
          </cell>
          <cell r="K143">
            <v>0</v>
          </cell>
        </row>
        <row r="144">
          <cell r="A144" t="str">
            <v>EMULTECH SUPPLY CO. LTD.</v>
          </cell>
          <cell r="B144">
            <v>200</v>
          </cell>
          <cell r="C144" t="str">
            <v>66</v>
          </cell>
          <cell r="D144" t="str">
            <v>JA $</v>
          </cell>
          <cell r="E144" t="str">
            <v>O/D</v>
          </cell>
          <cell r="F144">
            <v>31.5</v>
          </cell>
          <cell r="G144" t="str">
            <v>DIST'N</v>
          </cell>
          <cell r="H144" t="str">
            <v>BUSINESS</v>
          </cell>
          <cell r="I144">
            <v>13170.75</v>
          </cell>
          <cell r="J144">
            <v>0</v>
          </cell>
          <cell r="K144">
            <v>0</v>
          </cell>
        </row>
        <row r="145">
          <cell r="A145" t="str">
            <v>U.C.C. UESHIMA COFFEE CO. LTD.</v>
          </cell>
          <cell r="B145">
            <v>200</v>
          </cell>
          <cell r="C145" t="str">
            <v>67</v>
          </cell>
          <cell r="D145" t="str">
            <v>USD</v>
          </cell>
          <cell r="E145" t="str">
            <v>O/D</v>
          </cell>
          <cell r="F145">
            <v>12</v>
          </cell>
          <cell r="G145" t="str">
            <v>FOOD</v>
          </cell>
          <cell r="H145" t="str">
            <v>BUSINESS</v>
          </cell>
          <cell r="I145">
            <v>55.28</v>
          </cell>
          <cell r="J145">
            <v>0.96999473591858221</v>
          </cell>
          <cell r="K145">
            <v>55.28</v>
          </cell>
        </row>
        <row r="146">
          <cell r="A146" t="str">
            <v>MATROUSSE HOLDINGS LIMITED</v>
          </cell>
          <cell r="B146">
            <v>200</v>
          </cell>
          <cell r="C146" t="str">
            <v>67</v>
          </cell>
          <cell r="D146" t="str">
            <v>USD</v>
          </cell>
          <cell r="E146" t="str">
            <v>O/D</v>
          </cell>
          <cell r="F146">
            <v>11</v>
          </cell>
          <cell r="G146" t="str">
            <v>PROF.</v>
          </cell>
          <cell r="H146" t="str">
            <v>BUSINESS</v>
          </cell>
          <cell r="I146">
            <v>548.80999999999995</v>
          </cell>
          <cell r="J146">
            <v>9.6299350763291791</v>
          </cell>
          <cell r="K146">
            <v>548.80999999999995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-Me"/>
      <sheetName val="Step by step guide"/>
      <sheetName val="INPUTS &gt;&gt;&gt;   "/>
      <sheetName val="Y0_Bank_Data"/>
      <sheetName val="Historical_Data"/>
      <sheetName val="Global_Parameters"/>
      <sheetName val="Calibrate_Scenarios"/>
      <sheetName val="ScenarioCharts"/>
      <sheetName val="Scenario_and_SatModels"/>
      <sheetName val="DFrate_model"/>
      <sheetName val="CALC MODULES &gt;&gt;&gt;  "/>
      <sheetName val="CR"/>
      <sheetName val="MR"/>
      <sheetName val="PL"/>
      <sheetName val="CAP"/>
      <sheetName val="RESULTS &gt;&gt;&gt;   "/>
      <sheetName val="ContributionCharts"/>
      <sheetName val="Evolution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2002">
          <cell r="C2002" t="str">
            <v>1.1.1.1</v>
          </cell>
          <cell r="E2002">
            <v>109650001.01000001</v>
          </cell>
        </row>
        <row r="2003">
          <cell r="C2003" t="str">
            <v>1.1.1.2</v>
          </cell>
          <cell r="E2003">
            <v>128665428.56999999</v>
          </cell>
        </row>
        <row r="2004">
          <cell r="C2004" t="str">
            <v>1.1.2.1</v>
          </cell>
          <cell r="E2004">
            <v>14745538.810000001</v>
          </cell>
        </row>
        <row r="2005">
          <cell r="C2005" t="str">
            <v>1.1.2.2.1</v>
          </cell>
          <cell r="E2005">
            <v>715362408</v>
          </cell>
        </row>
        <row r="2006">
          <cell r="C2006" t="str">
            <v>1.1.2.2.2</v>
          </cell>
          <cell r="E2006">
            <v>525476085.02999997</v>
          </cell>
        </row>
        <row r="2007">
          <cell r="C2007" t="str">
            <v>1.1.2.4</v>
          </cell>
          <cell r="E2007">
            <v>2509800000</v>
          </cell>
        </row>
        <row r="2008">
          <cell r="C2008" t="str">
            <v>1.1.2.5.2</v>
          </cell>
          <cell r="E2008">
            <v>397423559</v>
          </cell>
        </row>
        <row r="2009">
          <cell r="C2009" t="str">
            <v>1.1.3.1</v>
          </cell>
          <cell r="E2009">
            <v>6316068.3200000003</v>
          </cell>
        </row>
        <row r="2010">
          <cell r="C2010" t="str">
            <v>1.1.3.2.1</v>
          </cell>
          <cell r="E2010">
            <v>501249868.82999998</v>
          </cell>
        </row>
        <row r="2011">
          <cell r="C2011" t="str">
            <v>1.1.3.2.2</v>
          </cell>
          <cell r="E2011">
            <v>89024910.579999998</v>
          </cell>
        </row>
        <row r="2012">
          <cell r="C2012" t="str">
            <v>1.1.4.1.3</v>
          </cell>
          <cell r="E2012">
            <v>61000000</v>
          </cell>
        </row>
        <row r="2013">
          <cell r="C2013" t="str">
            <v>1.1.4.1.4</v>
          </cell>
          <cell r="E2013">
            <v>20971.38</v>
          </cell>
        </row>
        <row r="2014">
          <cell r="C2014" t="str">
            <v>1.1.4.2.1</v>
          </cell>
          <cell r="E2014">
            <v>293749999.41000003</v>
          </cell>
        </row>
        <row r="2015">
          <cell r="C2015" t="str">
            <v>1.1.4.2.3</v>
          </cell>
          <cell r="E2015">
            <v>2333022780.02</v>
          </cell>
        </row>
        <row r="2016">
          <cell r="C2016" t="str">
            <v>1.2.1.1.1</v>
          </cell>
          <cell r="E2016">
            <v>280618322.55000001</v>
          </cell>
        </row>
        <row r="2017">
          <cell r="C2017" t="str">
            <v>1.2.1.1.2.1</v>
          </cell>
          <cell r="E2017">
            <v>0</v>
          </cell>
        </row>
        <row r="2018">
          <cell r="C2018" t="str">
            <v>1.2.1.1.2.2</v>
          </cell>
          <cell r="E2018">
            <v>698002628.66999996</v>
          </cell>
        </row>
        <row r="2019">
          <cell r="C2019" t="str">
            <v>1.2.1.1.3.2</v>
          </cell>
          <cell r="E2019">
            <v>681840895.35000002</v>
          </cell>
        </row>
        <row r="2020">
          <cell r="C2020" t="str">
            <v>1.2.1.1.4.2</v>
          </cell>
          <cell r="E2020">
            <v>11730038.43</v>
          </cell>
        </row>
        <row r="2021">
          <cell r="C2021" t="str">
            <v>1.2.1.2.2</v>
          </cell>
          <cell r="E2021">
            <v>53358488.740000002</v>
          </cell>
        </row>
        <row r="2022">
          <cell r="C2022" t="str">
            <v>1.2.2.1</v>
          </cell>
          <cell r="E2022">
            <v>690388420.86000001</v>
          </cell>
        </row>
        <row r="2023">
          <cell r="C2023" t="str">
            <v>1.2.2.2</v>
          </cell>
          <cell r="E2023">
            <v>27208667.920000002</v>
          </cell>
        </row>
        <row r="2024">
          <cell r="C2024" t="str">
            <v>1.2.2.3</v>
          </cell>
          <cell r="E2024">
            <v>2937500</v>
          </cell>
        </row>
        <row r="2025">
          <cell r="C2025" t="str">
            <v>1.3.2.1.</v>
          </cell>
          <cell r="E2025">
            <v>338874114.97000003</v>
          </cell>
        </row>
        <row r="2026">
          <cell r="C2026" t="str">
            <v>1.4.1</v>
          </cell>
          <cell r="E2026">
            <v>3904709845.8600001</v>
          </cell>
        </row>
        <row r="2027">
          <cell r="C2027" t="str">
            <v>1.4.2</v>
          </cell>
          <cell r="E2027">
            <v>2316621896.0599999</v>
          </cell>
        </row>
        <row r="2028">
          <cell r="C2028" t="str">
            <v>1.4.3</v>
          </cell>
          <cell r="E2028">
            <v>-159276705.5</v>
          </cell>
        </row>
        <row r="2029">
          <cell r="C2029" t="str">
            <v>1.5.1.1</v>
          </cell>
          <cell r="E2029">
            <v>168949253.18000001</v>
          </cell>
        </row>
        <row r="2030">
          <cell r="C2030" t="str">
            <v>1.5.1.2</v>
          </cell>
          <cell r="E2030">
            <v>110972133.51000001</v>
          </cell>
        </row>
        <row r="2031">
          <cell r="C2031" t="str">
            <v>1.5.1.3.1</v>
          </cell>
          <cell r="E2031">
            <v>75459402.299999997</v>
          </cell>
        </row>
        <row r="2032">
          <cell r="C2032" t="str">
            <v>1.5.1.3.2.1</v>
          </cell>
          <cell r="E2032">
            <v>5692626.4900000002</v>
          </cell>
        </row>
        <row r="2033">
          <cell r="C2033" t="str">
            <v>1.5.1.3.2.2</v>
          </cell>
          <cell r="E2033">
            <v>16990816.66</v>
          </cell>
        </row>
        <row r="2034">
          <cell r="C2034" t="str">
            <v>1.5.3</v>
          </cell>
          <cell r="E2034">
            <v>7896026.7000000002</v>
          </cell>
        </row>
        <row r="2035">
          <cell r="C2035" t="str">
            <v>1.6.1.1</v>
          </cell>
          <cell r="E2035">
            <v>49629377.149999999</v>
          </cell>
        </row>
        <row r="2036">
          <cell r="C2036" t="str">
            <v>1.6.1.3</v>
          </cell>
          <cell r="E2036">
            <v>70948422.349999994</v>
          </cell>
        </row>
        <row r="2037">
          <cell r="C2037" t="str">
            <v>1.6.2</v>
          </cell>
          <cell r="E2037">
            <v>108937954.95</v>
          </cell>
        </row>
        <row r="2038">
          <cell r="C2038" t="str">
            <v>1.6.3</v>
          </cell>
          <cell r="E2038">
            <v>293215836.54000002</v>
          </cell>
        </row>
        <row r="2039">
          <cell r="C2039" t="str">
            <v>1.6.9</v>
          </cell>
          <cell r="E2039">
            <v>-352164381.88999999</v>
          </cell>
        </row>
        <row r="2040">
          <cell r="C2040" t="str">
            <v>1.9.1</v>
          </cell>
          <cell r="E2040">
            <v>55945513.770000003</v>
          </cell>
        </row>
        <row r="2041">
          <cell r="C2041" t="str">
            <v>1.9.2.1</v>
          </cell>
          <cell r="E2041">
            <v>-21172995.670000002</v>
          </cell>
        </row>
        <row r="2042">
          <cell r="C2042" t="str">
            <v>1.9.2.2</v>
          </cell>
          <cell r="E2042">
            <v>75564053.480000004</v>
          </cell>
        </row>
        <row r="2043">
          <cell r="C2043" t="str">
            <v>1.9.3</v>
          </cell>
          <cell r="E2043">
            <v>27989111.27</v>
          </cell>
        </row>
        <row r="2044">
          <cell r="C2044" t="str">
            <v>1.9.5</v>
          </cell>
          <cell r="E2044">
            <v>17996247.57</v>
          </cell>
        </row>
        <row r="2045">
          <cell r="C2045" t="str">
            <v>1.9.9.1e</v>
          </cell>
          <cell r="E2045">
            <v>15686000</v>
          </cell>
        </row>
        <row r="2046">
          <cell r="C2046" t="str">
            <v>1.9.9.1f</v>
          </cell>
          <cell r="E2046">
            <v>3356218.85</v>
          </cell>
        </row>
        <row r="2047">
          <cell r="C2047" t="str">
            <v>1.9.9.2e</v>
          </cell>
          <cell r="E2047">
            <v>92.02</v>
          </cell>
        </row>
        <row r="2048">
          <cell r="C2048" t="str">
            <v>1.9.9.2f</v>
          </cell>
          <cell r="E2048">
            <v>42232.44</v>
          </cell>
        </row>
        <row r="2049">
          <cell r="C2049" t="str">
            <v>2.1.1</v>
          </cell>
          <cell r="E2049">
            <v>-8636785717.9400005</v>
          </cell>
        </row>
        <row r="2050">
          <cell r="C2050" t="str">
            <v>2.1.2</v>
          </cell>
          <cell r="E2050">
            <v>-5333721275.9700003</v>
          </cell>
        </row>
        <row r="2051">
          <cell r="C2051" t="str">
            <v>2.2.2</v>
          </cell>
          <cell r="E2051">
            <v>0</v>
          </cell>
        </row>
        <row r="2052">
          <cell r="C2052" t="str">
            <v>2.3.1.2</v>
          </cell>
          <cell r="E2052">
            <v>0.02</v>
          </cell>
        </row>
        <row r="2053">
          <cell r="C2053" t="str">
            <v>2.3.1.3</v>
          </cell>
          <cell r="E2053">
            <v>0</v>
          </cell>
        </row>
        <row r="2054">
          <cell r="C2054" t="str">
            <v>2.3.1.4</v>
          </cell>
          <cell r="E2054">
            <v>0</v>
          </cell>
        </row>
        <row r="2055">
          <cell r="C2055" t="str">
            <v>2.3.2.3</v>
          </cell>
          <cell r="E2055">
            <v>-771093750</v>
          </cell>
        </row>
        <row r="2056">
          <cell r="C2056" t="str">
            <v>2.4.1.1</v>
          </cell>
          <cell r="E2056">
            <v>-62352930.850000001</v>
          </cell>
        </row>
        <row r="2057">
          <cell r="C2057" t="str">
            <v>2.4.2.2</v>
          </cell>
          <cell r="E2057">
            <v>-165900303.28</v>
          </cell>
        </row>
        <row r="2058">
          <cell r="C2058" t="str">
            <v>2.4.3.3</v>
          </cell>
          <cell r="E2058">
            <v>-43581300.799999997</v>
          </cell>
        </row>
        <row r="2059">
          <cell r="C2059" t="str">
            <v>2.5.1.1.1</v>
          </cell>
          <cell r="E2059">
            <v>0</v>
          </cell>
        </row>
        <row r="2060">
          <cell r="C2060" t="str">
            <v>2.8.1.1</v>
          </cell>
          <cell r="E2060">
            <v>-421121087.19</v>
          </cell>
        </row>
        <row r="2061">
          <cell r="C2061" t="str">
            <v>2.8.1.2</v>
          </cell>
          <cell r="E2061">
            <v>0</v>
          </cell>
        </row>
        <row r="2062">
          <cell r="C2062" t="str">
            <v>2.8.10</v>
          </cell>
          <cell r="E2062">
            <v>-95041742.040000007</v>
          </cell>
        </row>
        <row r="2063">
          <cell r="C2063" t="str">
            <v>2.8.2</v>
          </cell>
          <cell r="E2063">
            <v>6464026.54</v>
          </cell>
        </row>
        <row r="2064">
          <cell r="C2064" t="str">
            <v>2.8.3</v>
          </cell>
          <cell r="E2064">
            <v>-42710597.719999999</v>
          </cell>
        </row>
        <row r="2065">
          <cell r="C2065" t="str">
            <v>2.8.4</v>
          </cell>
          <cell r="E2065">
            <v>42034812.149999999</v>
          </cell>
        </row>
        <row r="2066">
          <cell r="C2066" t="str">
            <v>2.8.5.1.1</v>
          </cell>
          <cell r="E2066">
            <v>-102604801.95999999</v>
          </cell>
        </row>
        <row r="2067">
          <cell r="C2067" t="str">
            <v>2.8.5.1.2</v>
          </cell>
          <cell r="E2067">
            <v>-8622390.7200000007</v>
          </cell>
        </row>
        <row r="2068">
          <cell r="C2068" t="str">
            <v>2.8.5.2</v>
          </cell>
          <cell r="E2068">
            <v>-8579827.5600000005</v>
          </cell>
        </row>
        <row r="2069">
          <cell r="C2069" t="str">
            <v>2.8.7</v>
          </cell>
          <cell r="E2069">
            <v>0</v>
          </cell>
        </row>
        <row r="2070">
          <cell r="C2070" t="str">
            <v>213.9.1e</v>
          </cell>
          <cell r="E2070">
            <v>-2035112.33</v>
          </cell>
        </row>
        <row r="2071">
          <cell r="C2071" t="str">
            <v>213.9.2e</v>
          </cell>
          <cell r="E2071">
            <v>-5794.51</v>
          </cell>
        </row>
        <row r="2072">
          <cell r="C2072" t="str">
            <v>3.1.1</v>
          </cell>
          <cell r="E2072">
            <v>-96666666</v>
          </cell>
        </row>
        <row r="2073">
          <cell r="C2073">
            <v>3.2</v>
          </cell>
          <cell r="E2073">
            <v>0</v>
          </cell>
        </row>
        <row r="2074">
          <cell r="C2074" t="str">
            <v>3.3.1</v>
          </cell>
          <cell r="E2074">
            <v>-121666666</v>
          </cell>
        </row>
        <row r="2075">
          <cell r="C2075" t="str">
            <v>3.3.2</v>
          </cell>
          <cell r="E2075">
            <v>-890666668</v>
          </cell>
        </row>
        <row r="2076">
          <cell r="C2076" t="str">
            <v>3.3.3.2</v>
          </cell>
          <cell r="E2076">
            <v>-12833365.48</v>
          </cell>
        </row>
        <row r="2077">
          <cell r="C2077" t="str">
            <v>3.3.3.4</v>
          </cell>
          <cell r="E2077">
            <v>-242363687.58000001</v>
          </cell>
        </row>
        <row r="2078">
          <cell r="C2078">
            <v>3.4</v>
          </cell>
          <cell r="E2078">
            <v>-12504760.050000001</v>
          </cell>
        </row>
        <row r="2079">
          <cell r="C2079">
            <v>3.5</v>
          </cell>
          <cell r="E2079">
            <v>-242092193.15000001</v>
          </cell>
        </row>
        <row r="2080">
          <cell r="C2080" t="str">
            <v>7.1.1</v>
          </cell>
          <cell r="E2080">
            <v>36718750</v>
          </cell>
        </row>
        <row r="2081">
          <cell r="C2081" t="str">
            <v>7.1.2.2</v>
          </cell>
          <cell r="E2081">
            <v>219318556.22</v>
          </cell>
        </row>
        <row r="2082">
          <cell r="C2082" t="str">
            <v>7.1.3</v>
          </cell>
          <cell r="E2082">
            <v>155561772.06999999</v>
          </cell>
        </row>
        <row r="2083">
          <cell r="C2083">
            <v>7.3</v>
          </cell>
          <cell r="E2083">
            <v>475116576.01999998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2002">
          <cell r="C2002" t="str">
            <v>1.1.1.1</v>
          </cell>
          <cell r="E2002">
            <v>109650001.01000001</v>
          </cell>
        </row>
        <row r="2003">
          <cell r="C2003" t="str">
            <v>1.1.1.2</v>
          </cell>
          <cell r="E2003">
            <v>128665428.56999999</v>
          </cell>
        </row>
        <row r="2004">
          <cell r="C2004" t="str">
            <v>1.1.2.1</v>
          </cell>
          <cell r="E2004">
            <v>14745538.810000001</v>
          </cell>
        </row>
        <row r="2005">
          <cell r="C2005" t="str">
            <v>1.1.2.2.1</v>
          </cell>
          <cell r="E2005">
            <v>715362408</v>
          </cell>
        </row>
        <row r="2006">
          <cell r="C2006" t="str">
            <v>1.1.2.2.2</v>
          </cell>
          <cell r="E2006">
            <v>525476085.02999997</v>
          </cell>
        </row>
        <row r="2007">
          <cell r="C2007" t="str">
            <v>1.1.2.4</v>
          </cell>
          <cell r="E2007">
            <v>2509800000</v>
          </cell>
        </row>
        <row r="2008">
          <cell r="C2008" t="str">
            <v>1.1.2.5.2</v>
          </cell>
          <cell r="E2008">
            <v>397423559</v>
          </cell>
        </row>
        <row r="2009">
          <cell r="C2009" t="str">
            <v>1.1.3.1</v>
          </cell>
          <cell r="E2009">
            <v>6316068.3200000003</v>
          </cell>
        </row>
        <row r="2010">
          <cell r="C2010" t="str">
            <v>1.1.3.2.1</v>
          </cell>
          <cell r="E2010">
            <v>501249868.82999998</v>
          </cell>
        </row>
        <row r="2011">
          <cell r="C2011" t="str">
            <v>1.1.3.2.2</v>
          </cell>
          <cell r="E2011">
            <v>89024910.579999998</v>
          </cell>
        </row>
        <row r="2012">
          <cell r="C2012" t="str">
            <v>1.1.4.1.3</v>
          </cell>
          <cell r="E2012">
            <v>61000000</v>
          </cell>
        </row>
        <row r="2013">
          <cell r="C2013" t="str">
            <v>1.1.4.1.4</v>
          </cell>
          <cell r="E2013">
            <v>20971.38</v>
          </cell>
        </row>
        <row r="2014">
          <cell r="C2014" t="str">
            <v>1.1.4.2.1</v>
          </cell>
          <cell r="E2014">
            <v>293749999.41000003</v>
          </cell>
        </row>
        <row r="2015">
          <cell r="C2015" t="str">
            <v>1.1.4.2.3</v>
          </cell>
          <cell r="E2015">
            <v>2333022780.02</v>
          </cell>
        </row>
        <row r="2016">
          <cell r="C2016" t="str">
            <v>1.2.1.1.1</v>
          </cell>
          <cell r="E2016">
            <v>280618322.55000001</v>
          </cell>
        </row>
        <row r="2017">
          <cell r="C2017" t="str">
            <v>1.2.1.1.2.1</v>
          </cell>
          <cell r="E2017">
            <v>0</v>
          </cell>
        </row>
        <row r="2018">
          <cell r="C2018" t="str">
            <v>1.2.1.1.2.2</v>
          </cell>
          <cell r="E2018">
            <v>698002628.66999996</v>
          </cell>
        </row>
        <row r="2019">
          <cell r="C2019" t="str">
            <v>1.2.1.1.3.2</v>
          </cell>
          <cell r="E2019">
            <v>681840895.35000002</v>
          </cell>
        </row>
        <row r="2020">
          <cell r="C2020" t="str">
            <v>1.2.1.1.4.2</v>
          </cell>
          <cell r="E2020">
            <v>11730038.43</v>
          </cell>
        </row>
        <row r="2021">
          <cell r="C2021" t="str">
            <v>1.2.1.2.2</v>
          </cell>
          <cell r="E2021">
            <v>53358488.740000002</v>
          </cell>
        </row>
        <row r="2022">
          <cell r="C2022" t="str">
            <v>1.2.2.1</v>
          </cell>
          <cell r="E2022">
            <v>690388420.86000001</v>
          </cell>
        </row>
        <row r="2023">
          <cell r="C2023" t="str">
            <v>1.2.2.2</v>
          </cell>
          <cell r="E2023">
            <v>27208667.920000002</v>
          </cell>
        </row>
        <row r="2024">
          <cell r="C2024" t="str">
            <v>1.2.2.3</v>
          </cell>
          <cell r="E2024">
            <v>2937500</v>
          </cell>
        </row>
        <row r="2025">
          <cell r="C2025" t="str">
            <v>1.3.2.1.</v>
          </cell>
          <cell r="E2025">
            <v>338874114.97000003</v>
          </cell>
        </row>
        <row r="2026">
          <cell r="C2026" t="str">
            <v>1.4.1</v>
          </cell>
          <cell r="E2026">
            <v>3904709845.8600001</v>
          </cell>
        </row>
        <row r="2027">
          <cell r="C2027" t="str">
            <v>1.4.2</v>
          </cell>
          <cell r="E2027">
            <v>2316621896.0599999</v>
          </cell>
        </row>
        <row r="2028">
          <cell r="C2028" t="str">
            <v>1.4.3</v>
          </cell>
          <cell r="E2028">
            <v>-159276705.5</v>
          </cell>
        </row>
        <row r="2029">
          <cell r="C2029" t="str">
            <v>1.5.1.1</v>
          </cell>
          <cell r="E2029">
            <v>168949253.18000001</v>
          </cell>
        </row>
        <row r="2030">
          <cell r="C2030" t="str">
            <v>1.5.1.2</v>
          </cell>
          <cell r="E2030">
            <v>110972133.51000001</v>
          </cell>
        </row>
        <row r="2031">
          <cell r="C2031" t="str">
            <v>1.5.1.3.1</v>
          </cell>
          <cell r="E2031">
            <v>75459402.299999997</v>
          </cell>
        </row>
        <row r="2032">
          <cell r="C2032" t="str">
            <v>1.5.1.3.2.1</v>
          </cell>
          <cell r="E2032">
            <v>5692626.4900000002</v>
          </cell>
        </row>
        <row r="2033">
          <cell r="C2033" t="str">
            <v>1.5.1.3.2.2</v>
          </cell>
          <cell r="E2033">
            <v>16990816.66</v>
          </cell>
        </row>
        <row r="2034">
          <cell r="C2034" t="str">
            <v>1.5.3</v>
          </cell>
          <cell r="E2034">
            <v>7896026.7000000002</v>
          </cell>
        </row>
        <row r="2035">
          <cell r="C2035" t="str">
            <v>1.6.1.1</v>
          </cell>
          <cell r="E2035">
            <v>49629377.149999999</v>
          </cell>
        </row>
        <row r="2036">
          <cell r="C2036" t="str">
            <v>1.6.1.3</v>
          </cell>
          <cell r="E2036">
            <v>70948422.349999994</v>
          </cell>
        </row>
        <row r="2037">
          <cell r="C2037" t="str">
            <v>1.6.2</v>
          </cell>
          <cell r="E2037">
            <v>108937954.95</v>
          </cell>
        </row>
        <row r="2038">
          <cell r="C2038" t="str">
            <v>1.6.3</v>
          </cell>
          <cell r="E2038">
            <v>293215836.54000002</v>
          </cell>
        </row>
        <row r="2039">
          <cell r="C2039" t="str">
            <v>1.6.9</v>
          </cell>
          <cell r="E2039">
            <v>-352164381.88999999</v>
          </cell>
        </row>
        <row r="2040">
          <cell r="C2040" t="str">
            <v>1.9.1</v>
          </cell>
          <cell r="E2040">
            <v>55945513.770000003</v>
          </cell>
        </row>
        <row r="2041">
          <cell r="C2041" t="str">
            <v>1.9.2.1</v>
          </cell>
          <cell r="E2041">
            <v>-21172995.670000002</v>
          </cell>
        </row>
        <row r="2042">
          <cell r="C2042" t="str">
            <v>1.9.2.2</v>
          </cell>
          <cell r="E2042">
            <v>75564053.480000004</v>
          </cell>
        </row>
        <row r="2043">
          <cell r="C2043" t="str">
            <v>1.9.3</v>
          </cell>
          <cell r="E2043">
            <v>27989111.27</v>
          </cell>
        </row>
        <row r="2044">
          <cell r="C2044" t="str">
            <v>1.9.5</v>
          </cell>
          <cell r="E2044">
            <v>17996247.57</v>
          </cell>
        </row>
        <row r="2045">
          <cell r="C2045" t="str">
            <v>1.9.9.1e</v>
          </cell>
          <cell r="E2045">
            <v>15686000</v>
          </cell>
        </row>
        <row r="2046">
          <cell r="C2046" t="str">
            <v>1.9.9.1f</v>
          </cell>
          <cell r="E2046">
            <v>3356218.85</v>
          </cell>
        </row>
        <row r="2047">
          <cell r="C2047" t="str">
            <v>1.9.9.2e</v>
          </cell>
          <cell r="E2047">
            <v>92.02</v>
          </cell>
        </row>
        <row r="2048">
          <cell r="C2048" t="str">
            <v>1.9.9.2f</v>
          </cell>
          <cell r="E2048">
            <v>42232.44</v>
          </cell>
        </row>
        <row r="2049">
          <cell r="C2049" t="str">
            <v>2.1.1</v>
          </cell>
          <cell r="E2049">
            <v>-8636785717.9400005</v>
          </cell>
        </row>
        <row r="2050">
          <cell r="C2050" t="str">
            <v>2.1.2</v>
          </cell>
          <cell r="E2050">
            <v>-5333721275.9700003</v>
          </cell>
        </row>
        <row r="2051">
          <cell r="C2051" t="str">
            <v>2.2.2</v>
          </cell>
          <cell r="E2051">
            <v>0</v>
          </cell>
        </row>
        <row r="2052">
          <cell r="C2052" t="str">
            <v>2.3.1.2</v>
          </cell>
          <cell r="E2052">
            <v>0.02</v>
          </cell>
        </row>
        <row r="2053">
          <cell r="C2053" t="str">
            <v>2.3.1.3</v>
          </cell>
          <cell r="E2053">
            <v>0</v>
          </cell>
        </row>
        <row r="2054">
          <cell r="C2054" t="str">
            <v>2.3.1.4</v>
          </cell>
          <cell r="E2054">
            <v>0</v>
          </cell>
        </row>
        <row r="2055">
          <cell r="C2055" t="str">
            <v>2.3.2.3</v>
          </cell>
          <cell r="E2055">
            <v>-771093750</v>
          </cell>
        </row>
        <row r="2056">
          <cell r="C2056" t="str">
            <v>2.4.1.1</v>
          </cell>
          <cell r="E2056">
            <v>-62352930.850000001</v>
          </cell>
        </row>
        <row r="2057">
          <cell r="C2057" t="str">
            <v>2.4.2.2</v>
          </cell>
          <cell r="E2057">
            <v>-165900303.28</v>
          </cell>
        </row>
        <row r="2058">
          <cell r="C2058" t="str">
            <v>2.4.3.3</v>
          </cell>
          <cell r="E2058">
            <v>-43581300.799999997</v>
          </cell>
        </row>
        <row r="2059">
          <cell r="C2059" t="str">
            <v>2.5.1.1.1</v>
          </cell>
          <cell r="E2059">
            <v>0</v>
          </cell>
        </row>
        <row r="2060">
          <cell r="C2060" t="str">
            <v>2.8.1.1</v>
          </cell>
          <cell r="E2060">
            <v>-421121087.19</v>
          </cell>
        </row>
        <row r="2061">
          <cell r="C2061" t="str">
            <v>2.8.1.2</v>
          </cell>
          <cell r="E2061">
            <v>0</v>
          </cell>
        </row>
        <row r="2062">
          <cell r="C2062" t="str">
            <v>2.8.10</v>
          </cell>
          <cell r="E2062">
            <v>-95041742.040000007</v>
          </cell>
        </row>
        <row r="2063">
          <cell r="C2063" t="str">
            <v>2.8.2</v>
          </cell>
          <cell r="E2063">
            <v>6464026.54</v>
          </cell>
        </row>
        <row r="2064">
          <cell r="C2064" t="str">
            <v>2.8.3</v>
          </cell>
          <cell r="E2064">
            <v>-42710597.719999999</v>
          </cell>
        </row>
        <row r="2065">
          <cell r="C2065" t="str">
            <v>2.8.4</v>
          </cell>
          <cell r="E2065">
            <v>42034812.149999999</v>
          </cell>
        </row>
        <row r="2066">
          <cell r="C2066" t="str">
            <v>2.8.5.1.1</v>
          </cell>
          <cell r="E2066">
            <v>-102604801.95999999</v>
          </cell>
        </row>
        <row r="2067">
          <cell r="C2067" t="str">
            <v>2.8.5.1.2</v>
          </cell>
          <cell r="E2067">
            <v>-8622390.7200000007</v>
          </cell>
        </row>
        <row r="2068">
          <cell r="C2068" t="str">
            <v>2.8.5.2</v>
          </cell>
          <cell r="E2068">
            <v>-8579827.5600000005</v>
          </cell>
        </row>
        <row r="2069">
          <cell r="C2069" t="str">
            <v>2.8.7</v>
          </cell>
          <cell r="E2069">
            <v>0</v>
          </cell>
        </row>
        <row r="2070">
          <cell r="C2070" t="str">
            <v>213.9.1e</v>
          </cell>
          <cell r="E2070">
            <v>-2035112.33</v>
          </cell>
        </row>
        <row r="2071">
          <cell r="C2071" t="str">
            <v>213.9.2e</v>
          </cell>
          <cell r="E2071">
            <v>-5794.51</v>
          </cell>
        </row>
        <row r="2072">
          <cell r="C2072" t="str">
            <v>3.1.1</v>
          </cell>
          <cell r="E2072">
            <v>-96666666</v>
          </cell>
        </row>
        <row r="2073">
          <cell r="C2073">
            <v>3.2</v>
          </cell>
          <cell r="E2073">
            <v>0</v>
          </cell>
        </row>
        <row r="2074">
          <cell r="C2074" t="str">
            <v>3.3.1</v>
          </cell>
          <cell r="E2074">
            <v>-121666666</v>
          </cell>
        </row>
        <row r="2075">
          <cell r="C2075" t="str">
            <v>3.3.2</v>
          </cell>
          <cell r="E2075">
            <v>-890666668</v>
          </cell>
        </row>
        <row r="2076">
          <cell r="C2076" t="str">
            <v>3.3.3.2</v>
          </cell>
          <cell r="E2076">
            <v>-12833365.48</v>
          </cell>
        </row>
        <row r="2077">
          <cell r="C2077" t="str">
            <v>3.3.3.4</v>
          </cell>
          <cell r="E2077">
            <v>-242363687.58000001</v>
          </cell>
        </row>
        <row r="2078">
          <cell r="C2078">
            <v>3.4</v>
          </cell>
          <cell r="E2078">
            <v>-12504760.050000001</v>
          </cell>
        </row>
        <row r="2079">
          <cell r="C2079">
            <v>3.5</v>
          </cell>
          <cell r="E2079">
            <v>-242092193.15000001</v>
          </cell>
        </row>
        <row r="2080">
          <cell r="C2080" t="str">
            <v>7.1.1</v>
          </cell>
          <cell r="E2080">
            <v>36718750</v>
          </cell>
        </row>
        <row r="2081">
          <cell r="C2081" t="str">
            <v>7.1.2.2</v>
          </cell>
          <cell r="E2081">
            <v>219318556.22</v>
          </cell>
        </row>
        <row r="2082">
          <cell r="C2082" t="str">
            <v>7.1.3</v>
          </cell>
          <cell r="E2082">
            <v>155561772.06999999</v>
          </cell>
        </row>
        <row r="2083">
          <cell r="C2083">
            <v>7.3</v>
          </cell>
          <cell r="E2083">
            <v>475116576.01999998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itional Chart"/>
      <sheetName val="Validation"/>
      <sheetName val="Report"/>
      <sheetName val="Control"/>
      <sheetName val="Calculation"/>
      <sheetName val="Feed"/>
      <sheetName val="FeedsNew"/>
      <sheetName val="Reuters Links"/>
      <sheetName val="DB Links"/>
      <sheetName val="Maintenance Period"/>
      <sheetName val="Calc"/>
      <sheetName val="Fax Bridge"/>
      <sheetName val="Export to database"/>
      <sheetName val="Consol NCB"/>
    </sheetNames>
    <sheetDataSet>
      <sheetData sheetId="0" refreshError="1"/>
      <sheetData sheetId="1" refreshError="1">
        <row r="2">
          <cell r="C2">
            <v>39308</v>
          </cell>
        </row>
        <row r="4">
          <cell r="A4" t="str">
            <v>BCI</v>
          </cell>
          <cell r="B4" t="str">
            <v>Italy</v>
          </cell>
          <cell r="C4" t="str">
            <v>Intesa Sanpaolo Spa</v>
          </cell>
          <cell r="D4">
            <v>301</v>
          </cell>
          <cell r="E4">
            <v>4.04</v>
          </cell>
          <cell r="F4" t="b">
            <v>1</v>
          </cell>
        </row>
        <row r="5">
          <cell r="A5" t="str">
            <v>BRI</v>
          </cell>
          <cell r="B5" t="str">
            <v>Italy</v>
          </cell>
          <cell r="C5" t="str">
            <v>Banca di Roma (Capitalia)</v>
          </cell>
          <cell r="D5">
            <v>0</v>
          </cell>
          <cell r="E5">
            <v>0</v>
          </cell>
          <cell r="F5" t="b">
            <v>1</v>
          </cell>
        </row>
        <row r="6">
          <cell r="A6" t="str">
            <v>BLI</v>
          </cell>
          <cell r="B6" t="str">
            <v>Italy</v>
          </cell>
          <cell r="C6" t="str">
            <v>Banca Nazionale del Lavoro</v>
          </cell>
          <cell r="D6">
            <v>0</v>
          </cell>
          <cell r="E6">
            <v>0</v>
          </cell>
          <cell r="F6" t="b">
            <v>0</v>
          </cell>
        </row>
        <row r="7">
          <cell r="A7" t="str">
            <v>CAI</v>
          </cell>
          <cell r="B7" t="str">
            <v>Italy</v>
          </cell>
          <cell r="C7" t="str">
            <v>Banca Intesa</v>
          </cell>
          <cell r="D7">
            <v>0</v>
          </cell>
          <cell r="E7">
            <v>0</v>
          </cell>
          <cell r="F7" t="b">
            <v>0</v>
          </cell>
        </row>
        <row r="8">
          <cell r="A8" t="str">
            <v>UCI</v>
          </cell>
          <cell r="B8" t="str">
            <v>Italy</v>
          </cell>
          <cell r="C8" t="str">
            <v>UniCredito Italiano</v>
          </cell>
          <cell r="D8">
            <v>274</v>
          </cell>
          <cell r="E8">
            <v>4.08</v>
          </cell>
          <cell r="F8" t="b">
            <v>1</v>
          </cell>
        </row>
        <row r="9">
          <cell r="A9" t="str">
            <v>SPI</v>
          </cell>
          <cell r="B9" t="str">
            <v>Italy</v>
          </cell>
          <cell r="C9" t="str">
            <v>Istituto San Paolo di Torino (Sanpaolo IMI)</v>
          </cell>
          <cell r="D9">
            <v>0</v>
          </cell>
          <cell r="E9">
            <v>0</v>
          </cell>
          <cell r="F9" t="b">
            <v>0</v>
          </cell>
        </row>
        <row r="10">
          <cell r="A10" t="str">
            <v>MPI</v>
          </cell>
          <cell r="B10" t="str">
            <v>Italy</v>
          </cell>
          <cell r="C10" t="str">
            <v>Monte dei Paschi di Siena</v>
          </cell>
          <cell r="D10">
            <v>850</v>
          </cell>
          <cell r="E10">
            <v>4.09</v>
          </cell>
          <cell r="F10" t="b">
            <v>1</v>
          </cell>
          <cell r="G10" t="str">
            <v>x</v>
          </cell>
        </row>
        <row r="11">
          <cell r="A11" t="str">
            <v>BVM</v>
          </cell>
          <cell r="B11" t="str">
            <v>Spain</v>
          </cell>
          <cell r="C11" t="str">
            <v>Banco Bilbao Vizcaya Argentaria</v>
          </cell>
          <cell r="D11">
            <v>7200</v>
          </cell>
          <cell r="E11">
            <v>4.0599999999999996</v>
          </cell>
          <cell r="F11" t="b">
            <v>1</v>
          </cell>
        </row>
        <row r="12">
          <cell r="A12" t="str">
            <v>BSM</v>
          </cell>
          <cell r="B12" t="str">
            <v>Spain</v>
          </cell>
          <cell r="C12" t="str">
            <v>Banco Santander Central Hispano</v>
          </cell>
          <cell r="D12">
            <v>1800</v>
          </cell>
          <cell r="E12">
            <v>4.0599999999999996</v>
          </cell>
          <cell r="F12" t="b">
            <v>1</v>
          </cell>
        </row>
        <row r="13">
          <cell r="A13" t="str">
            <v>CEM</v>
          </cell>
          <cell r="B13" t="str">
            <v>Spain</v>
          </cell>
          <cell r="C13" t="str">
            <v>CECA</v>
          </cell>
          <cell r="D13">
            <v>100</v>
          </cell>
          <cell r="E13">
            <v>4.0599999999999996</v>
          </cell>
          <cell r="F13" t="b">
            <v>1</v>
          </cell>
        </row>
        <row r="14">
          <cell r="A14" t="str">
            <v>CGP</v>
          </cell>
          <cell r="B14" t="str">
            <v>Portugal</v>
          </cell>
          <cell r="C14" t="str">
            <v>Caixa Geral de Depositos (CGD)</v>
          </cell>
          <cell r="D14">
            <v>0</v>
          </cell>
          <cell r="E14">
            <v>0</v>
          </cell>
          <cell r="F14" t="b">
            <v>1</v>
          </cell>
        </row>
        <row r="15">
          <cell r="A15" t="str">
            <v>BBB</v>
          </cell>
          <cell r="B15" t="str">
            <v>Germany</v>
          </cell>
          <cell r="C15" t="str">
            <v>Bankgesellschaft Berlin</v>
          </cell>
          <cell r="D15">
            <v>1808</v>
          </cell>
          <cell r="E15">
            <v>4.0599999999999996</v>
          </cell>
          <cell r="F15" t="b">
            <v>1</v>
          </cell>
        </row>
        <row r="16">
          <cell r="A16" t="str">
            <v>BVF</v>
          </cell>
          <cell r="B16" t="str">
            <v>Germany</v>
          </cell>
          <cell r="C16" t="str">
            <v>Bayerische Hypo-Vereinsbank</v>
          </cell>
          <cell r="D16">
            <v>0</v>
          </cell>
          <cell r="E16">
            <v>0</v>
          </cell>
          <cell r="F16" t="b">
            <v>0</v>
          </cell>
        </row>
        <row r="17">
          <cell r="A17" t="str">
            <v>BLF</v>
          </cell>
          <cell r="B17" t="str">
            <v>Germany</v>
          </cell>
          <cell r="C17" t="str">
            <v>Bayerische Landesbank</v>
          </cell>
          <cell r="D17">
            <v>4244</v>
          </cell>
          <cell r="E17">
            <v>4.07</v>
          </cell>
          <cell r="F17" t="b">
            <v>1</v>
          </cell>
          <cell r="G17" t="str">
            <v>x</v>
          </cell>
        </row>
        <row r="18">
          <cell r="A18" t="str">
            <v>CZF</v>
          </cell>
          <cell r="B18" t="str">
            <v>Germany</v>
          </cell>
          <cell r="C18" t="str">
            <v xml:space="preserve">Commerzbank                  </v>
          </cell>
          <cell r="D18">
            <v>100</v>
          </cell>
          <cell r="E18">
            <v>4.0599999999999996</v>
          </cell>
          <cell r="F18" t="b">
            <v>1</v>
          </cell>
        </row>
        <row r="19">
          <cell r="A19" t="str">
            <v>DBF</v>
          </cell>
          <cell r="B19" t="str">
            <v>Germany</v>
          </cell>
          <cell r="C19" t="str">
            <v>Deutsche Bank</v>
          </cell>
          <cell r="D19">
            <v>0</v>
          </cell>
          <cell r="E19">
            <v>0</v>
          </cell>
          <cell r="F19" t="b">
            <v>1</v>
          </cell>
        </row>
        <row r="20">
          <cell r="A20" t="str">
            <v>NLB</v>
          </cell>
          <cell r="B20" t="str">
            <v>Germany</v>
          </cell>
          <cell r="C20" t="str">
            <v>Norddeutsche Landesbank</v>
          </cell>
          <cell r="D20">
            <v>51</v>
          </cell>
          <cell r="E20">
            <v>4.08</v>
          </cell>
          <cell r="F20" t="b">
            <v>1</v>
          </cell>
        </row>
        <row r="21">
          <cell r="A21" t="str">
            <v>DGF</v>
          </cell>
          <cell r="B21" t="str">
            <v>Germany</v>
          </cell>
          <cell r="C21" t="str">
            <v>DZ Deutsche Genossenschaftsbank</v>
          </cell>
          <cell r="D21">
            <v>438</v>
          </cell>
          <cell r="E21">
            <v>4.09</v>
          </cell>
          <cell r="F21" t="b">
            <v>1</v>
          </cell>
        </row>
        <row r="22">
          <cell r="A22" t="str">
            <v>DRF</v>
          </cell>
          <cell r="B22" t="str">
            <v>Germany</v>
          </cell>
          <cell r="C22" t="str">
            <v xml:space="preserve">Dresdner Bank                 </v>
          </cell>
          <cell r="D22">
            <v>3600</v>
          </cell>
          <cell r="E22">
            <v>4.08</v>
          </cell>
          <cell r="F22" t="b">
            <v>1</v>
          </cell>
          <cell r="G22" t="str">
            <v>x</v>
          </cell>
        </row>
        <row r="23">
          <cell r="A23" t="str">
            <v>LHF</v>
          </cell>
          <cell r="B23" t="str">
            <v>Germany</v>
          </cell>
          <cell r="C23" t="str">
            <v>Landesbank Hessen-Thuringen</v>
          </cell>
          <cell r="D23">
            <v>217</v>
          </cell>
          <cell r="E23">
            <v>4.0599999999999996</v>
          </cell>
          <cell r="F23" t="b">
            <v>1</v>
          </cell>
        </row>
        <row r="24">
          <cell r="A24" t="str">
            <v>SLF</v>
          </cell>
          <cell r="B24" t="str">
            <v>Germany</v>
          </cell>
          <cell r="C24" t="str">
            <v>Landesbank Baden-Wuerttemberg</v>
          </cell>
          <cell r="D24">
            <v>1935</v>
          </cell>
          <cell r="E24">
            <v>4.07</v>
          </cell>
          <cell r="F24" t="b">
            <v>1</v>
          </cell>
        </row>
        <row r="25">
          <cell r="A25" t="str">
            <v>WLF</v>
          </cell>
          <cell r="B25" t="str">
            <v>Germany</v>
          </cell>
          <cell r="C25" t="str">
            <v xml:space="preserve">Westdeutsche Landesbank      </v>
          </cell>
          <cell r="D25">
            <v>3320</v>
          </cell>
          <cell r="E25">
            <v>4.01</v>
          </cell>
          <cell r="F25" t="b">
            <v>1</v>
          </cell>
          <cell r="G25" t="str">
            <v>x</v>
          </cell>
        </row>
        <row r="26">
          <cell r="A26" t="str">
            <v>CMF</v>
          </cell>
          <cell r="B26" t="str">
            <v>International</v>
          </cell>
          <cell r="C26" t="str">
            <v>JPMorgan Chase</v>
          </cell>
          <cell r="D26">
            <v>0</v>
          </cell>
          <cell r="E26">
            <v>0</v>
          </cell>
          <cell r="F26" t="b">
            <v>1</v>
          </cell>
          <cell r="G26" t="str">
            <v>x</v>
          </cell>
        </row>
        <row r="27">
          <cell r="A27" t="str">
            <v>BTF</v>
          </cell>
          <cell r="B27" t="str">
            <v>International</v>
          </cell>
          <cell r="C27" t="str">
            <v xml:space="preserve">Bank of Tokyo-Mitsubishi                 </v>
          </cell>
          <cell r="D27">
            <v>699</v>
          </cell>
          <cell r="E27">
            <v>4.01</v>
          </cell>
          <cell r="F27" t="b">
            <v>1</v>
          </cell>
          <cell r="G27" t="str">
            <v>x</v>
          </cell>
        </row>
        <row r="28">
          <cell r="A28" t="str">
            <v>CBF</v>
          </cell>
          <cell r="B28" t="str">
            <v>International</v>
          </cell>
          <cell r="C28" t="str">
            <v>Citibank</v>
          </cell>
          <cell r="D28">
            <v>0</v>
          </cell>
          <cell r="E28">
            <v>0</v>
          </cell>
          <cell r="F28" t="b">
            <v>1</v>
          </cell>
        </row>
        <row r="29">
          <cell r="A29" t="str">
            <v>DDC</v>
          </cell>
          <cell r="B29" t="str">
            <v>EU banks</v>
          </cell>
          <cell r="C29" t="str">
            <v xml:space="preserve">Den Danske Bank              </v>
          </cell>
          <cell r="D29">
            <v>0</v>
          </cell>
          <cell r="E29">
            <v>0</v>
          </cell>
          <cell r="F29" t="b">
            <v>1</v>
          </cell>
          <cell r="G29" t="str">
            <v>x</v>
          </cell>
        </row>
        <row r="30">
          <cell r="A30" t="str">
            <v>BAV</v>
          </cell>
          <cell r="B30" t="str">
            <v>Austria</v>
          </cell>
          <cell r="C30" t="str">
            <v>Bank Austria-Creditanstalt</v>
          </cell>
          <cell r="D30">
            <v>0</v>
          </cell>
          <cell r="E30">
            <v>0</v>
          </cell>
          <cell r="F30" t="b">
            <v>0</v>
          </cell>
        </row>
        <row r="31">
          <cell r="A31" t="str">
            <v>EBV</v>
          </cell>
          <cell r="B31" t="str">
            <v>Austria</v>
          </cell>
          <cell r="C31" t="str">
            <v>Erste Bank der Osterreichischen</v>
          </cell>
          <cell r="D31">
            <v>0</v>
          </cell>
          <cell r="E31">
            <v>0</v>
          </cell>
          <cell r="F31" t="b">
            <v>1</v>
          </cell>
        </row>
        <row r="32">
          <cell r="A32" t="str">
            <v>RZB</v>
          </cell>
          <cell r="B32" t="str">
            <v>Austria</v>
          </cell>
          <cell r="C32" t="str">
            <v>RZB</v>
          </cell>
          <cell r="D32">
            <v>897</v>
          </cell>
          <cell r="E32">
            <v>4.0599999999999996</v>
          </cell>
          <cell r="F32" t="b">
            <v>1</v>
          </cell>
        </row>
        <row r="33">
          <cell r="A33" t="str">
            <v>CDP</v>
          </cell>
          <cell r="B33" t="str">
            <v>France</v>
          </cell>
          <cell r="C33" t="str">
            <v>IXIS - CDC</v>
          </cell>
          <cell r="D33">
            <v>31</v>
          </cell>
          <cell r="E33">
            <v>4.0199999999999996</v>
          </cell>
          <cell r="F33" t="b">
            <v>1</v>
          </cell>
        </row>
        <row r="34">
          <cell r="A34" t="str">
            <v>CPP</v>
          </cell>
          <cell r="B34" t="str">
            <v>France</v>
          </cell>
          <cell r="C34" t="str">
            <v>Banque CPR</v>
          </cell>
          <cell r="D34">
            <v>0</v>
          </cell>
          <cell r="E34">
            <v>0</v>
          </cell>
          <cell r="F34" t="b">
            <v>0</v>
          </cell>
        </row>
        <row r="35">
          <cell r="A35" t="str">
            <v>CLP</v>
          </cell>
          <cell r="B35" t="str">
            <v>France</v>
          </cell>
          <cell r="C35" t="str">
            <v>Credit Lyonnais</v>
          </cell>
          <cell r="D35">
            <v>0</v>
          </cell>
          <cell r="E35">
            <v>0</v>
          </cell>
          <cell r="F35" t="b">
            <v>0</v>
          </cell>
        </row>
        <row r="36">
          <cell r="A36" t="str">
            <v>CCP</v>
          </cell>
          <cell r="B36" t="str">
            <v>France</v>
          </cell>
          <cell r="C36" t="str">
            <v>HSBC CCF</v>
          </cell>
          <cell r="D36">
            <v>1400</v>
          </cell>
          <cell r="E36">
            <v>3.98</v>
          </cell>
          <cell r="F36" t="b">
            <v>1</v>
          </cell>
          <cell r="G36" t="str">
            <v>x</v>
          </cell>
        </row>
        <row r="37">
          <cell r="A37" t="str">
            <v>CIP</v>
          </cell>
          <cell r="B37" t="str">
            <v>France</v>
          </cell>
          <cell r="C37" t="str">
            <v>Union Europeenne de CIC</v>
          </cell>
          <cell r="D37">
            <v>611</v>
          </cell>
          <cell r="E37">
            <v>4.13</v>
          </cell>
          <cell r="F37" t="b">
            <v>1</v>
          </cell>
          <cell r="G37" t="str">
            <v>x</v>
          </cell>
        </row>
        <row r="38">
          <cell r="A38" t="str">
            <v>CAP</v>
          </cell>
          <cell r="B38" t="str">
            <v>France</v>
          </cell>
          <cell r="C38" t="str">
            <v>Caisse Nationale Credit Agricole (CALYON)</v>
          </cell>
          <cell r="D38">
            <v>2100</v>
          </cell>
          <cell r="E38">
            <v>4</v>
          </cell>
          <cell r="F38" t="b">
            <v>1</v>
          </cell>
          <cell r="G38" t="str">
            <v>x</v>
          </cell>
        </row>
        <row r="39">
          <cell r="A39" t="str">
            <v>BPP</v>
          </cell>
          <cell r="B39" t="str">
            <v>France</v>
          </cell>
          <cell r="C39" t="str">
            <v>Natexis Banque Populaire</v>
          </cell>
          <cell r="D39">
            <v>0</v>
          </cell>
          <cell r="E39">
            <v>0</v>
          </cell>
          <cell r="F39" t="b">
            <v>1</v>
          </cell>
        </row>
        <row r="40">
          <cell r="A40" t="str">
            <v>PBP</v>
          </cell>
          <cell r="B40" t="str">
            <v>France</v>
          </cell>
          <cell r="C40" t="str">
            <v>BNP-Paribas</v>
          </cell>
          <cell r="D40">
            <v>0</v>
          </cell>
          <cell r="E40">
            <v>0</v>
          </cell>
          <cell r="F40" t="b">
            <v>1</v>
          </cell>
        </row>
        <row r="41">
          <cell r="A41" t="str">
            <v>SGP</v>
          </cell>
          <cell r="B41" t="str">
            <v>France</v>
          </cell>
          <cell r="C41" t="str">
            <v>Societe Generale</v>
          </cell>
          <cell r="D41">
            <v>7365</v>
          </cell>
          <cell r="E41">
            <v>4.05</v>
          </cell>
          <cell r="F41" t="b">
            <v>1</v>
          </cell>
        </row>
        <row r="42">
          <cell r="A42" t="str">
            <v>MBH</v>
          </cell>
          <cell r="B42" t="str">
            <v>Finland</v>
          </cell>
          <cell r="C42" t="str">
            <v>Nordea (Merita)</v>
          </cell>
          <cell r="D42">
            <v>0</v>
          </cell>
          <cell r="E42">
            <v>0</v>
          </cell>
          <cell r="F42" t="b">
            <v>1</v>
          </cell>
        </row>
        <row r="43">
          <cell r="A43" t="str">
            <v>SHH</v>
          </cell>
          <cell r="B43" t="str">
            <v>EU banks</v>
          </cell>
          <cell r="C43" t="str">
            <v>Svenska Handelsbanken</v>
          </cell>
          <cell r="D43">
            <v>0</v>
          </cell>
          <cell r="E43">
            <v>0</v>
          </cell>
          <cell r="F43" t="b">
            <v>1</v>
          </cell>
          <cell r="G43" t="str">
            <v>x</v>
          </cell>
        </row>
        <row r="44">
          <cell r="A44" t="str">
            <v>BBL</v>
          </cell>
          <cell r="B44" t="str">
            <v>EU banks</v>
          </cell>
          <cell r="C44" t="str">
            <v>Barclays Capital</v>
          </cell>
          <cell r="D44">
            <v>169</v>
          </cell>
          <cell r="E44">
            <v>4.07</v>
          </cell>
          <cell r="F44" t="b">
            <v>1</v>
          </cell>
        </row>
        <row r="45">
          <cell r="A45" t="str">
            <v>AID</v>
          </cell>
          <cell r="B45" t="str">
            <v>Ireland</v>
          </cell>
          <cell r="C45" t="str">
            <v>AIB group</v>
          </cell>
          <cell r="D45">
            <v>0</v>
          </cell>
          <cell r="E45">
            <v>0</v>
          </cell>
          <cell r="F45" t="b">
            <v>1</v>
          </cell>
          <cell r="G45" t="str">
            <v>x</v>
          </cell>
        </row>
        <row r="46">
          <cell r="A46" t="str">
            <v>BID</v>
          </cell>
          <cell r="B46" t="str">
            <v>Ireland</v>
          </cell>
          <cell r="C46" t="str">
            <v>Bank of Ireland</v>
          </cell>
          <cell r="D46">
            <v>0</v>
          </cell>
          <cell r="E46">
            <v>0</v>
          </cell>
          <cell r="F46" t="b">
            <v>1</v>
          </cell>
        </row>
        <row r="47">
          <cell r="A47" t="str">
            <v>BCB</v>
          </cell>
          <cell r="B47" t="str">
            <v>Belgium</v>
          </cell>
          <cell r="C47" t="str">
            <v>Artesia Banking Corporation (BACOB)</v>
          </cell>
          <cell r="D47">
            <v>0</v>
          </cell>
          <cell r="E47">
            <v>0</v>
          </cell>
          <cell r="F47" t="b">
            <v>0</v>
          </cell>
        </row>
        <row r="48">
          <cell r="A48" t="str">
            <v>FBB</v>
          </cell>
          <cell r="B48" t="str">
            <v>Belgium</v>
          </cell>
          <cell r="C48" t="str">
            <v>Fortis Bank (Generale de Banque)</v>
          </cell>
          <cell r="D48">
            <v>8621</v>
          </cell>
          <cell r="E48">
            <v>4.0599999999999996</v>
          </cell>
          <cell r="F48" t="b">
            <v>1</v>
          </cell>
          <cell r="G48" t="str">
            <v>x</v>
          </cell>
        </row>
        <row r="49">
          <cell r="A49" t="str">
            <v>KBB</v>
          </cell>
          <cell r="B49" t="str">
            <v>Belgium</v>
          </cell>
          <cell r="C49" t="str">
            <v>Kredietbank/CERA (KBC)</v>
          </cell>
          <cell r="D49">
            <v>1133</v>
          </cell>
          <cell r="E49">
            <v>4.07</v>
          </cell>
          <cell r="F49" t="b">
            <v>1</v>
          </cell>
        </row>
        <row r="50">
          <cell r="A50" t="str">
            <v>CCB</v>
          </cell>
          <cell r="B50" t="str">
            <v>Belgium</v>
          </cell>
          <cell r="C50" t="str">
            <v>Dexia (Credit Communal)</v>
          </cell>
          <cell r="D50">
            <v>1051</v>
          </cell>
          <cell r="E50">
            <v>4.0199999999999996</v>
          </cell>
          <cell r="F50" t="b">
            <v>1</v>
          </cell>
          <cell r="G50" t="str">
            <v>x</v>
          </cell>
        </row>
        <row r="51">
          <cell r="A51" t="str">
            <v>CDX</v>
          </cell>
          <cell r="B51" t="str">
            <v>Luxemburg</v>
          </cell>
          <cell r="C51" t="str">
            <v>Banque et Caisse d'Epargne de L'Etat</v>
          </cell>
          <cell r="D51">
            <v>210</v>
          </cell>
          <cell r="E51">
            <v>4.12</v>
          </cell>
          <cell r="F51" t="b">
            <v>1</v>
          </cell>
          <cell r="G51" t="str">
            <v>x</v>
          </cell>
        </row>
        <row r="52">
          <cell r="A52" t="str">
            <v>UBX</v>
          </cell>
          <cell r="B52" t="str">
            <v>International</v>
          </cell>
          <cell r="C52" t="str">
            <v>UBS/Warburg</v>
          </cell>
          <cell r="D52">
            <v>0</v>
          </cell>
          <cell r="E52">
            <v>0</v>
          </cell>
          <cell r="F52" t="b">
            <v>1</v>
          </cell>
          <cell r="G52" t="str">
            <v>x</v>
          </cell>
        </row>
        <row r="53">
          <cell r="A53" t="str">
            <v>AAA</v>
          </cell>
          <cell r="B53" t="str">
            <v>Netherlands</v>
          </cell>
          <cell r="C53" t="str">
            <v>ABN Amro Bank</v>
          </cell>
          <cell r="D53">
            <v>65</v>
          </cell>
          <cell r="E53">
            <v>4.08</v>
          </cell>
          <cell r="F53" t="b">
            <v>1</v>
          </cell>
        </row>
        <row r="54">
          <cell r="A54" t="str">
            <v>INA</v>
          </cell>
          <cell r="B54" t="str">
            <v>Netherlands</v>
          </cell>
          <cell r="C54" t="str">
            <v>ING Bank</v>
          </cell>
          <cell r="D54">
            <v>0</v>
          </cell>
          <cell r="E54">
            <v>0</v>
          </cell>
          <cell r="F54" t="b">
            <v>1</v>
          </cell>
        </row>
        <row r="55">
          <cell r="A55" t="str">
            <v>RBA</v>
          </cell>
          <cell r="B55" t="str">
            <v>Netherlands</v>
          </cell>
          <cell r="C55" t="str">
            <v>Rabobank</v>
          </cell>
          <cell r="D55">
            <v>230</v>
          </cell>
          <cell r="E55">
            <v>4.05</v>
          </cell>
          <cell r="F55" t="b">
            <v>1</v>
          </cell>
        </row>
        <row r="56">
          <cell r="A56" t="str">
            <v>NBG</v>
          </cell>
          <cell r="B56" t="str">
            <v>Greece</v>
          </cell>
          <cell r="C56" t="str">
            <v>National Bank of Greece</v>
          </cell>
          <cell r="D56">
            <v>0</v>
          </cell>
          <cell r="E56">
            <v>0</v>
          </cell>
          <cell r="F56" t="b">
            <v>1</v>
          </cell>
        </row>
        <row r="59">
          <cell r="D59">
            <v>4.0537902400629671</v>
          </cell>
        </row>
        <row r="60">
          <cell r="D60">
            <v>50820</v>
          </cell>
        </row>
        <row r="61">
          <cell r="D61">
            <v>4.1062500000000002</v>
          </cell>
        </row>
        <row r="66">
          <cell r="A66" t="str">
            <v>AT</v>
          </cell>
          <cell r="B66" t="str">
            <v>Austria</v>
          </cell>
          <cell r="C66">
            <v>1.7650531286894922E-2</v>
          </cell>
          <cell r="D66">
            <v>897</v>
          </cell>
          <cell r="E66">
            <v>4.0599999999999996</v>
          </cell>
        </row>
        <row r="67">
          <cell r="A67" t="str">
            <v>BE</v>
          </cell>
          <cell r="B67" t="str">
            <v>Belgium</v>
          </cell>
          <cell r="C67">
            <v>0.21261314443132626</v>
          </cell>
          <cell r="D67">
            <v>10805</v>
          </cell>
          <cell r="E67">
            <v>4.057157797316056</v>
          </cell>
        </row>
        <row r="68">
          <cell r="A68" t="str">
            <v>FI</v>
          </cell>
          <cell r="B68" t="str">
            <v>Finland</v>
          </cell>
          <cell r="C68">
            <v>0</v>
          </cell>
          <cell r="D68">
            <v>0</v>
          </cell>
          <cell r="E68">
            <v>0</v>
          </cell>
        </row>
        <row r="69">
          <cell r="A69" t="str">
            <v>FR</v>
          </cell>
          <cell r="B69" t="str">
            <v>France</v>
          </cell>
          <cell r="C69">
            <v>0.22642660369933096</v>
          </cell>
          <cell r="D69">
            <v>11507</v>
          </cell>
          <cell r="E69">
            <v>4.0365255931172328</v>
          </cell>
        </row>
        <row r="70">
          <cell r="A70" t="str">
            <v>DE</v>
          </cell>
          <cell r="B70" t="str">
            <v>Germany</v>
          </cell>
          <cell r="C70">
            <v>0.3091892955529319</v>
          </cell>
          <cell r="D70">
            <v>15713</v>
          </cell>
          <cell r="E70">
            <v>4.0588512696493346</v>
          </cell>
        </row>
        <row r="71">
          <cell r="A71" t="str">
            <v>GR</v>
          </cell>
          <cell r="B71" t="str">
            <v>Greece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IE</v>
          </cell>
          <cell r="B72" t="str">
            <v>Ireland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IT</v>
          </cell>
          <cell r="B73" t="str">
            <v>Italy</v>
          </cell>
          <cell r="C73">
            <v>2.8040141676505311E-2</v>
          </cell>
          <cell r="D73">
            <v>1425</v>
          </cell>
          <cell r="E73">
            <v>4.0775157894736846</v>
          </cell>
        </row>
        <row r="74">
          <cell r="A74" t="str">
            <v>LU</v>
          </cell>
          <cell r="B74" t="str">
            <v>Luxemburg</v>
          </cell>
          <cell r="C74">
            <v>4.1322314049586778E-3</v>
          </cell>
          <cell r="D74">
            <v>210</v>
          </cell>
          <cell r="E74">
            <v>4.12</v>
          </cell>
        </row>
        <row r="75">
          <cell r="A75" t="str">
            <v>NL</v>
          </cell>
          <cell r="B75" t="str">
            <v>Netherlands</v>
          </cell>
          <cell r="C75">
            <v>5.8048012593467143E-3</v>
          </cell>
          <cell r="D75">
            <v>295</v>
          </cell>
          <cell r="E75">
            <v>4.0566101694915258</v>
          </cell>
        </row>
        <row r="76">
          <cell r="A76" t="str">
            <v>PT</v>
          </cell>
          <cell r="B76" t="str">
            <v>Portugal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ES</v>
          </cell>
          <cell r="B77" t="str">
            <v>Spain</v>
          </cell>
          <cell r="C77">
            <v>0.1790633608815427</v>
          </cell>
          <cell r="D77">
            <v>9100</v>
          </cell>
          <cell r="E77">
            <v>4.0599999999999996</v>
          </cell>
        </row>
        <row r="78">
          <cell r="A78" t="str">
            <v>EU</v>
          </cell>
          <cell r="B78" t="str">
            <v>EU banks</v>
          </cell>
          <cell r="C78">
            <v>3.3254624163715071E-3</v>
          </cell>
          <cell r="D78">
            <v>169</v>
          </cell>
          <cell r="E78">
            <v>4.07</v>
          </cell>
        </row>
        <row r="79">
          <cell r="A79" t="str">
            <v>IN</v>
          </cell>
          <cell r="B79" t="str">
            <v>International</v>
          </cell>
          <cell r="C79">
            <v>1.3754427390791028E-2</v>
          </cell>
          <cell r="D79">
            <v>699</v>
          </cell>
          <cell r="E79">
            <v>4.01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G4">
            <v>2207</v>
          </cell>
        </row>
        <row r="9">
          <cell r="H9" t="b">
            <v>0</v>
          </cell>
        </row>
      </sheetData>
      <sheetData sheetId="8" refreshError="1"/>
      <sheetData sheetId="9" refreshError="1"/>
      <sheetData sheetId="10" refreshError="1"/>
      <sheetData sheetId="11" refreshError="1">
        <row r="23">
          <cell r="A23" t="str">
            <v>Please be informed that the EONIA rate for today, the 14 August 2007, is 4.05%, the EONIA 365 rate is 4.11% and the volume is EUR 50,820 million.</v>
          </cell>
        </row>
      </sheetData>
      <sheetData sheetId="12" refreshError="1">
        <row r="7">
          <cell r="A7">
            <v>39308</v>
          </cell>
        </row>
        <row r="11">
          <cell r="A11">
            <v>39308</v>
          </cell>
        </row>
        <row r="15">
          <cell r="A15">
            <v>39308</v>
          </cell>
        </row>
        <row r="19">
          <cell r="A19">
            <v>39308</v>
          </cell>
        </row>
        <row r="23">
          <cell r="A23">
            <v>39308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IRC"/>
      <sheetName val="Securitisations"/>
      <sheetName val="Correlation trading portf"/>
      <sheetName val="Securitisations LSS"/>
      <sheetName val="Correlation trading portf LSS"/>
      <sheetName val="Securitisations wide"/>
      <sheetName val="Correlation trading portf wide 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C32" t="str">
            <v>Basel I</v>
          </cell>
        </row>
        <row r="33">
          <cell r="C33" t="str">
            <v>Basel II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Growth&amp;Price Assump"/>
      <sheetName val="GeoBop.xls"/>
      <sheetName val="Prg-A"/>
      <sheetName val="Control"/>
      <sheetName val="A"/>
      <sheetName val="PYRAMID"/>
      <sheetName val="BOP Summary"/>
      <sheetName val="Tasas"/>
      <sheetName val="data-diaria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A-II_3"/>
      <sheetName val="DSA_output"/>
      <sheetName val="CY_BOT_CASHFLOW"/>
      <sheetName val="A_11"/>
      <sheetName val="Growth&amp;Price_Assump"/>
      <sheetName val="GeoBop_xls"/>
      <sheetName val="Main_Output_Table1"/>
      <sheetName val="BoP_Sum_(comp)1"/>
      <sheetName val="DS_after2001_(2)1"/>
      <sheetName val="Chart1_DS1"/>
      <sheetName val="NPC_Debt1"/>
      <sheetName val="Oil_shock1"/>
      <sheetName val="Input-DS-04-Feb_051"/>
      <sheetName val="Input-DS-05-Feb_051"/>
      <sheetName val="Input-Grants-05-Feb_05-21"/>
      <sheetName val="Input-Grants-04-Feb_051"/>
      <sheetName val="Input-Credit-05-Feb_051"/>
      <sheetName val="Input-Credit_04_Feb_051"/>
      <sheetName val="Debt_stocks1"/>
      <sheetName val="A-II_31"/>
      <sheetName val="DSA_output1"/>
      <sheetName val="CY_BOT_CASHFLOW1"/>
      <sheetName val="A_111"/>
      <sheetName val="Growth&amp;Price_Assump1"/>
      <sheetName val="GeoBop_xls1"/>
      <sheetName val="Main_Output_Table2"/>
      <sheetName val="BoP_Sum_(comp)2"/>
      <sheetName val="DS_after2001_(2)2"/>
      <sheetName val="Chart1_DS2"/>
      <sheetName val="NPC_Debt2"/>
      <sheetName val="Oil_shock2"/>
      <sheetName val="Input-DS-04-Feb_052"/>
      <sheetName val="Input-DS-05-Feb_052"/>
      <sheetName val="Input-Grants-05-Feb_05-22"/>
      <sheetName val="Input-Grants-04-Feb_052"/>
      <sheetName val="Input-Credit-05-Feb_052"/>
      <sheetName val="Input-Credit_04_Feb_052"/>
      <sheetName val="Debt_stocks2"/>
      <sheetName val="A-II_32"/>
      <sheetName val="DSA_output2"/>
      <sheetName val="CY_BOT_CASHFLOW2"/>
      <sheetName val="A_112"/>
      <sheetName val="Growth&amp;Price_Assump2"/>
      <sheetName val="GeoBop_xls2"/>
      <sheetName val="Main_Output_Table3"/>
      <sheetName val="BoP_Sum_(comp)3"/>
      <sheetName val="DS_after2001_(2)3"/>
      <sheetName val="Chart1_DS3"/>
      <sheetName val="NPC_Debt3"/>
      <sheetName val="Oil_shock3"/>
      <sheetName val="Input-DS-04-Feb_053"/>
      <sheetName val="Input-DS-05-Feb_053"/>
      <sheetName val="Input-Grants-05-Feb_05-23"/>
      <sheetName val="Input-Grants-04-Feb_053"/>
      <sheetName val="Input-Credit-05-Feb_053"/>
      <sheetName val="Input-Credit_04_Feb_053"/>
      <sheetName val="Debt_stocks3"/>
      <sheetName val="A-II_33"/>
      <sheetName val="DSA_output3"/>
      <sheetName val="CY_BOT_CASHFLOW3"/>
      <sheetName val="A_113"/>
      <sheetName val="Growth&amp;Price_Assump3"/>
      <sheetName val="GeoBop_xls3"/>
      <sheetName val="si"/>
      <sheetName val="WAEMU_DMX"/>
      <sheetName val="J(Priv.Cap)"/>
      <sheetName val="Indic"/>
      <sheetName val="Data"/>
      <sheetName val="Figuur IV.1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INT</v>
          </cell>
          <cell r="F1" t="str">
            <v>TYPE</v>
          </cell>
          <cell r="G1" t="str">
            <v>CBM 5</v>
          </cell>
          <cell r="H1" t="str">
            <v>CBM 4</v>
          </cell>
          <cell r="I1" t="str">
            <v>JMD</v>
          </cell>
          <cell r="J1" t="str">
            <v>USD</v>
          </cell>
          <cell r="K1" t="str">
            <v>JMD EQUIV.</v>
          </cell>
        </row>
        <row r="2">
          <cell r="A2" t="str">
            <v>GOVERNMENT OF JAMAICA</v>
          </cell>
          <cell r="B2">
            <v>120</v>
          </cell>
          <cell r="C2" t="str">
            <v>53</v>
          </cell>
          <cell r="D2" t="str">
            <v>USD</v>
          </cell>
          <cell r="E2">
            <v>10</v>
          </cell>
          <cell r="F2" t="str">
            <v>TERM</v>
          </cell>
          <cell r="G2" t="str">
            <v>C.G</v>
          </cell>
          <cell r="H2" t="str">
            <v>C.G</v>
          </cell>
          <cell r="I2">
            <v>73505542.340000004</v>
          </cell>
          <cell r="J2">
            <v>1363739.1899814473</v>
          </cell>
          <cell r="K2">
            <v>73505542.340000004</v>
          </cell>
        </row>
        <row r="3">
          <cell r="A3" t="str">
            <v>GOVERNMENT OF JAMAICA</v>
          </cell>
          <cell r="B3">
            <v>120</v>
          </cell>
          <cell r="C3" t="str">
            <v>18</v>
          </cell>
          <cell r="D3" t="str">
            <v>USD</v>
          </cell>
          <cell r="E3">
            <v>10</v>
          </cell>
          <cell r="F3" t="str">
            <v>TERM</v>
          </cell>
          <cell r="G3" t="str">
            <v>C.G</v>
          </cell>
          <cell r="H3" t="str">
            <v>C.G</v>
          </cell>
          <cell r="I3">
            <v>124330608.79000001</v>
          </cell>
          <cell r="J3">
            <v>2306690.3300556587</v>
          </cell>
          <cell r="K3">
            <v>124330608.79000001</v>
          </cell>
        </row>
        <row r="4">
          <cell r="A4" t="str">
            <v>CARIBBEAN CEMENT COMPANY LTD</v>
          </cell>
          <cell r="B4">
            <v>120</v>
          </cell>
          <cell r="C4" t="str">
            <v>04</v>
          </cell>
          <cell r="D4" t="str">
            <v>JA $</v>
          </cell>
          <cell r="E4">
            <v>26.5</v>
          </cell>
          <cell r="F4" t="str">
            <v>TERM</v>
          </cell>
          <cell r="G4" t="str">
            <v>CEMENT</v>
          </cell>
          <cell r="H4" t="str">
            <v>BUSINESS</v>
          </cell>
          <cell r="I4">
            <v>3625620.86</v>
          </cell>
          <cell r="J4">
            <v>0</v>
          </cell>
          <cell r="K4">
            <v>0</v>
          </cell>
        </row>
        <row r="5">
          <cell r="A5" t="str">
            <v>CARIBBEAN CEMENT COMPANY LTD</v>
          </cell>
          <cell r="B5">
            <v>127</v>
          </cell>
          <cell r="C5" t="str">
            <v>02</v>
          </cell>
          <cell r="D5" t="str">
            <v>JA $</v>
          </cell>
          <cell r="E5">
            <v>26.5</v>
          </cell>
          <cell r="F5" t="str">
            <v>O/D</v>
          </cell>
          <cell r="G5" t="str">
            <v>CEMENT</v>
          </cell>
          <cell r="H5" t="str">
            <v>BUSINESS</v>
          </cell>
          <cell r="I5">
            <v>49933863.700000003</v>
          </cell>
          <cell r="J5">
            <v>0</v>
          </cell>
          <cell r="K5">
            <v>0</v>
          </cell>
        </row>
        <row r="6">
          <cell r="A6" t="str">
            <v>STAFF-3%</v>
          </cell>
          <cell r="B6">
            <v>121</v>
          </cell>
          <cell r="C6" t="str">
            <v>08</v>
          </cell>
          <cell r="D6" t="str">
            <v>JA $</v>
          </cell>
          <cell r="E6">
            <v>3</v>
          </cell>
          <cell r="F6" t="str">
            <v>MTG.</v>
          </cell>
          <cell r="G6" t="str">
            <v>construction</v>
          </cell>
          <cell r="H6" t="str">
            <v>INDIV.</v>
          </cell>
          <cell r="I6">
            <v>38993280.640000001</v>
          </cell>
          <cell r="J6">
            <v>0</v>
          </cell>
          <cell r="K6">
            <v>0</v>
          </cell>
        </row>
        <row r="7">
          <cell r="A7" t="str">
            <v>STAFF-16%</v>
          </cell>
          <cell r="B7">
            <v>121</v>
          </cell>
          <cell r="C7" t="str">
            <v>10</v>
          </cell>
          <cell r="D7" t="str">
            <v>JA $</v>
          </cell>
          <cell r="E7">
            <v>16</v>
          </cell>
          <cell r="F7" t="str">
            <v>MTG.</v>
          </cell>
          <cell r="G7" t="str">
            <v>construction</v>
          </cell>
          <cell r="H7" t="str">
            <v>INDIV.</v>
          </cell>
          <cell r="I7">
            <v>10121239.039999999</v>
          </cell>
          <cell r="J7">
            <v>0</v>
          </cell>
          <cell r="K7">
            <v>0</v>
          </cell>
        </row>
        <row r="8">
          <cell r="A8" t="str">
            <v>HARMAN SALES COMPANY LTD.</v>
          </cell>
          <cell r="B8">
            <v>127</v>
          </cell>
          <cell r="C8" t="str">
            <v>06</v>
          </cell>
          <cell r="D8" t="str">
            <v>JA $</v>
          </cell>
          <cell r="E8">
            <v>19</v>
          </cell>
          <cell r="F8" t="str">
            <v>O/D</v>
          </cell>
          <cell r="G8" t="str">
            <v>DIST'N</v>
          </cell>
          <cell r="H8" t="str">
            <v>BUSINESS</v>
          </cell>
          <cell r="I8">
            <v>23442.66</v>
          </cell>
          <cell r="J8">
            <v>0</v>
          </cell>
          <cell r="K8">
            <v>0</v>
          </cell>
        </row>
        <row r="9">
          <cell r="A9" t="str">
            <v>GENERAL TOOL AND SUPPLY</v>
          </cell>
          <cell r="B9">
            <v>200</v>
          </cell>
          <cell r="C9" t="str">
            <v>66</v>
          </cell>
          <cell r="D9" t="str">
            <v>JA $</v>
          </cell>
          <cell r="E9">
            <v>15</v>
          </cell>
          <cell r="F9" t="str">
            <v>O/D</v>
          </cell>
          <cell r="G9" t="str">
            <v>DIST'N</v>
          </cell>
          <cell r="H9" t="str">
            <v>BUSINESS</v>
          </cell>
          <cell r="I9">
            <v>74801.64</v>
          </cell>
          <cell r="J9">
            <v>0</v>
          </cell>
          <cell r="K9">
            <v>0</v>
          </cell>
        </row>
        <row r="10">
          <cell r="A10" t="str">
            <v>COLGATE PALMOLIVE</v>
          </cell>
          <cell r="B10">
            <v>126</v>
          </cell>
          <cell r="C10" t="str">
            <v>02</v>
          </cell>
          <cell r="D10" t="str">
            <v>JA $</v>
          </cell>
          <cell r="E10">
            <v>26.5</v>
          </cell>
          <cell r="F10" t="str">
            <v>O/D</v>
          </cell>
          <cell r="G10" t="str">
            <v>DIST'N</v>
          </cell>
          <cell r="H10" t="str">
            <v>BUSINESS</v>
          </cell>
          <cell r="I10">
            <v>78375.87</v>
          </cell>
          <cell r="J10">
            <v>0</v>
          </cell>
          <cell r="K10">
            <v>0</v>
          </cell>
        </row>
        <row r="11">
          <cell r="A11" t="str">
            <v>HARDWARE &amp; LUMBER LTD.</v>
          </cell>
          <cell r="B11">
            <v>127</v>
          </cell>
          <cell r="C11" t="str">
            <v>02</v>
          </cell>
          <cell r="D11" t="str">
            <v>JA $</v>
          </cell>
          <cell r="E11">
            <v>19</v>
          </cell>
          <cell r="F11" t="str">
            <v>O/D</v>
          </cell>
          <cell r="G11" t="str">
            <v>DIST'N</v>
          </cell>
          <cell r="H11" t="str">
            <v>BUSINESS</v>
          </cell>
          <cell r="I11">
            <v>654953.55000000005</v>
          </cell>
          <cell r="J11">
            <v>0</v>
          </cell>
          <cell r="K11">
            <v>0</v>
          </cell>
        </row>
        <row r="12">
          <cell r="A12" t="str">
            <v>TIMO'S TRADING LIMITED</v>
          </cell>
          <cell r="B12">
            <v>127</v>
          </cell>
          <cell r="C12" t="str">
            <v>07</v>
          </cell>
          <cell r="D12" t="str">
            <v>JA $</v>
          </cell>
          <cell r="E12">
            <v>12</v>
          </cell>
          <cell r="F12" t="str">
            <v>O/D</v>
          </cell>
          <cell r="G12" t="str">
            <v>DIST'N</v>
          </cell>
          <cell r="H12" t="str">
            <v>BUSINESS</v>
          </cell>
          <cell r="I12">
            <v>1112224.8999999999</v>
          </cell>
          <cell r="J12">
            <v>0</v>
          </cell>
          <cell r="K12">
            <v>0</v>
          </cell>
        </row>
        <row r="13">
          <cell r="A13" t="str">
            <v>FALCON CORPORATION LIMITED</v>
          </cell>
          <cell r="B13">
            <v>120</v>
          </cell>
          <cell r="C13" t="str">
            <v>42</v>
          </cell>
          <cell r="D13" t="str">
            <v>USD</v>
          </cell>
          <cell r="E13">
            <v>15</v>
          </cell>
          <cell r="F13" t="str">
            <v>TERM</v>
          </cell>
          <cell r="G13" t="str">
            <v>DIST'N</v>
          </cell>
          <cell r="H13" t="str">
            <v>BUSINESS</v>
          </cell>
          <cell r="I13">
            <v>1617000</v>
          </cell>
          <cell r="J13">
            <v>30000</v>
          </cell>
          <cell r="K13">
            <v>1617000</v>
          </cell>
        </row>
        <row r="14">
          <cell r="A14" t="str">
            <v>K. CHANDIRAM LIMITED</v>
          </cell>
          <cell r="B14">
            <v>120</v>
          </cell>
          <cell r="C14" t="str">
            <v>04</v>
          </cell>
          <cell r="D14" t="str">
            <v>USD</v>
          </cell>
          <cell r="E14">
            <v>12</v>
          </cell>
          <cell r="F14" t="str">
            <v>TERM</v>
          </cell>
          <cell r="G14" t="str">
            <v>DIST'N</v>
          </cell>
          <cell r="H14" t="str">
            <v>BUSINESS</v>
          </cell>
          <cell r="I14">
            <v>2356692.88</v>
          </cell>
          <cell r="J14">
            <v>43723.430055658624</v>
          </cell>
          <cell r="K14">
            <v>2356692.88</v>
          </cell>
        </row>
        <row r="15">
          <cell r="A15" t="str">
            <v>NICO DISTRIBUTORS LIMITED</v>
          </cell>
          <cell r="B15">
            <v>120</v>
          </cell>
          <cell r="C15" t="str">
            <v>06</v>
          </cell>
          <cell r="D15" t="str">
            <v>JA $</v>
          </cell>
          <cell r="E15">
            <v>30.75</v>
          </cell>
          <cell r="F15" t="str">
            <v>TERM</v>
          </cell>
          <cell r="G15" t="str">
            <v>DIST'N</v>
          </cell>
          <cell r="H15" t="str">
            <v>BUSINESS</v>
          </cell>
          <cell r="I15">
            <v>2500958</v>
          </cell>
          <cell r="J15">
            <v>0</v>
          </cell>
          <cell r="K15">
            <v>0</v>
          </cell>
        </row>
        <row r="16">
          <cell r="A16" t="str">
            <v>GENERAL TOOL AND SUPPLY</v>
          </cell>
          <cell r="B16">
            <v>120</v>
          </cell>
          <cell r="C16" t="str">
            <v>42</v>
          </cell>
          <cell r="D16" t="str">
            <v>USD</v>
          </cell>
          <cell r="E16">
            <v>15</v>
          </cell>
          <cell r="F16" t="str">
            <v>TERM</v>
          </cell>
          <cell r="G16" t="str">
            <v>DIST'N</v>
          </cell>
          <cell r="H16" t="str">
            <v>BUSINESS</v>
          </cell>
          <cell r="I16">
            <v>8034973.25</v>
          </cell>
          <cell r="J16">
            <v>149071.85992578851</v>
          </cell>
          <cell r="K16">
            <v>8034973.25</v>
          </cell>
        </row>
        <row r="17">
          <cell r="A17" t="str">
            <v>JOHNSON &amp; JOHNSON JA. LTD.</v>
          </cell>
          <cell r="B17">
            <v>127</v>
          </cell>
          <cell r="C17" t="str">
            <v>01</v>
          </cell>
          <cell r="D17" t="str">
            <v>JA $</v>
          </cell>
          <cell r="E17">
            <v>26.3</v>
          </cell>
          <cell r="F17" t="str">
            <v>O/D</v>
          </cell>
          <cell r="G17" t="str">
            <v>DIST'N</v>
          </cell>
          <cell r="H17" t="str">
            <v>BUSINESS</v>
          </cell>
          <cell r="I17">
            <v>16198340.279999999</v>
          </cell>
          <cell r="J17">
            <v>0</v>
          </cell>
          <cell r="K17">
            <v>0</v>
          </cell>
        </row>
        <row r="18">
          <cell r="A18" t="str">
            <v>NICO DISTRIBUTORS LIMITED</v>
          </cell>
          <cell r="B18">
            <v>120</v>
          </cell>
          <cell r="C18" t="str">
            <v>06</v>
          </cell>
          <cell r="D18" t="str">
            <v>USD</v>
          </cell>
          <cell r="E18">
            <v>30.75</v>
          </cell>
          <cell r="F18" t="str">
            <v>TERM</v>
          </cell>
          <cell r="G18" t="str">
            <v>DIST'N</v>
          </cell>
          <cell r="H18" t="str">
            <v>BUSINESS</v>
          </cell>
          <cell r="I18">
            <v>19404000</v>
          </cell>
          <cell r="J18">
            <v>360000</v>
          </cell>
          <cell r="K18">
            <v>19404000</v>
          </cell>
        </row>
        <row r="19">
          <cell r="A19" t="str">
            <v>CESCO LIMITED</v>
          </cell>
          <cell r="B19">
            <v>120</v>
          </cell>
          <cell r="C19" t="str">
            <v>42</v>
          </cell>
          <cell r="D19" t="str">
            <v>USD</v>
          </cell>
          <cell r="E19">
            <v>15</v>
          </cell>
          <cell r="F19" t="str">
            <v>TERM</v>
          </cell>
          <cell r="G19" t="str">
            <v>DIST'N</v>
          </cell>
          <cell r="H19" t="str">
            <v>BUSINESS</v>
          </cell>
          <cell r="I19">
            <v>21554021.949999999</v>
          </cell>
          <cell r="J19">
            <v>399889.08998144715</v>
          </cell>
          <cell r="K19">
            <v>21554021.949999999</v>
          </cell>
        </row>
        <row r="20">
          <cell r="A20" t="str">
            <v>SEPROD LIMITED</v>
          </cell>
          <cell r="B20">
            <v>126</v>
          </cell>
          <cell r="C20" t="str">
            <v>02</v>
          </cell>
          <cell r="D20" t="str">
            <v>JA $</v>
          </cell>
          <cell r="E20">
            <v>12</v>
          </cell>
          <cell r="F20" t="str">
            <v>O/D</v>
          </cell>
          <cell r="G20" t="str">
            <v>DIST'N</v>
          </cell>
          <cell r="H20" t="str">
            <v>BUSINESS</v>
          </cell>
          <cell r="I20">
            <v>24918642.98</v>
          </cell>
          <cell r="J20">
            <v>0</v>
          </cell>
          <cell r="K20">
            <v>0</v>
          </cell>
        </row>
        <row r="21">
          <cell r="A21" t="str">
            <v>GRACE KENNEDY REMITTANCE SERVICE</v>
          </cell>
          <cell r="B21">
            <v>120</v>
          </cell>
          <cell r="C21" t="str">
            <v>04</v>
          </cell>
          <cell r="D21" t="str">
            <v>JA $</v>
          </cell>
          <cell r="E21">
            <v>32</v>
          </cell>
          <cell r="F21" t="str">
            <v>TERM</v>
          </cell>
          <cell r="G21" t="str">
            <v>F.I.</v>
          </cell>
          <cell r="H21" t="str">
            <v>F.I.</v>
          </cell>
          <cell r="I21">
            <v>976401.45</v>
          </cell>
          <cell r="J21">
            <v>0</v>
          </cell>
          <cell r="K21">
            <v>0</v>
          </cell>
        </row>
        <row r="22">
          <cell r="A22" t="str">
            <v>MANUFACTURERS SIGMA MERCHANT</v>
          </cell>
          <cell r="B22">
            <v>200</v>
          </cell>
          <cell r="C22" t="str">
            <v>21</v>
          </cell>
          <cell r="D22" t="str">
            <v>JA $</v>
          </cell>
          <cell r="E22">
            <v>15</v>
          </cell>
          <cell r="F22" t="str">
            <v>O/D</v>
          </cell>
          <cell r="G22" t="str">
            <v>F.I.</v>
          </cell>
          <cell r="H22" t="str">
            <v>F.I.</v>
          </cell>
          <cell r="I22">
            <v>13809207.609999999</v>
          </cell>
          <cell r="J22">
            <v>0</v>
          </cell>
          <cell r="K22">
            <v>0</v>
          </cell>
        </row>
        <row r="23">
          <cell r="A23" t="str">
            <v>CAPITAL AND CREDIT MERCHANT BANK</v>
          </cell>
          <cell r="B23">
            <v>120</v>
          </cell>
          <cell r="C23" t="str">
            <v>51</v>
          </cell>
          <cell r="D23" t="str">
            <v>USD</v>
          </cell>
          <cell r="E23">
            <v>7.25</v>
          </cell>
          <cell r="F23" t="str">
            <v>TERM</v>
          </cell>
          <cell r="G23" t="str">
            <v>F.I.</v>
          </cell>
          <cell r="H23" t="str">
            <v>F.I.</v>
          </cell>
          <cell r="I23">
            <v>177870000</v>
          </cell>
          <cell r="J23">
            <v>3300000</v>
          </cell>
          <cell r="K23">
            <v>177870000</v>
          </cell>
        </row>
        <row r="24">
          <cell r="A24" t="str">
            <v>NESTLE JAMAICA LIMITED</v>
          </cell>
          <cell r="B24">
            <v>127</v>
          </cell>
          <cell r="C24" t="str">
            <v>02</v>
          </cell>
          <cell r="D24" t="str">
            <v>JA $</v>
          </cell>
          <cell r="E24">
            <v>19</v>
          </cell>
          <cell r="F24" t="str">
            <v>O/D</v>
          </cell>
          <cell r="G24" t="str">
            <v>FOOD</v>
          </cell>
          <cell r="H24" t="str">
            <v>BUSINESS</v>
          </cell>
          <cell r="I24">
            <v>9797.0499999999993</v>
          </cell>
          <cell r="J24">
            <v>0</v>
          </cell>
          <cell r="K24">
            <v>0</v>
          </cell>
        </row>
        <row r="25">
          <cell r="A25" t="str">
            <v>CONTINENTAL BAKING CO.</v>
          </cell>
          <cell r="B25">
            <v>150</v>
          </cell>
          <cell r="C25" t="str">
            <v>01</v>
          </cell>
          <cell r="D25" t="str">
            <v>USD</v>
          </cell>
          <cell r="E25">
            <v>15</v>
          </cell>
          <cell r="F25" t="str">
            <v>LEASE</v>
          </cell>
          <cell r="G25" t="str">
            <v>FOOD</v>
          </cell>
          <cell r="H25" t="str">
            <v>BUSINESS</v>
          </cell>
          <cell r="I25">
            <v>30147.35</v>
          </cell>
          <cell r="J25">
            <v>559.32003710575134</v>
          </cell>
          <cell r="K25">
            <v>30147.349999999995</v>
          </cell>
        </row>
        <row r="26">
          <cell r="A26" t="str">
            <v>INTL INGREDIENTS LTD.</v>
          </cell>
          <cell r="B26">
            <v>150</v>
          </cell>
          <cell r="C26" t="str">
            <v>01</v>
          </cell>
          <cell r="D26" t="str">
            <v>JA $</v>
          </cell>
          <cell r="E26">
            <v>24</v>
          </cell>
          <cell r="F26" t="str">
            <v>LEASE</v>
          </cell>
          <cell r="G26" t="str">
            <v>FOOD</v>
          </cell>
          <cell r="H26" t="str">
            <v>BUSINESS</v>
          </cell>
          <cell r="I26">
            <v>143637.04</v>
          </cell>
          <cell r="J26">
            <v>0</v>
          </cell>
          <cell r="K26">
            <v>0</v>
          </cell>
        </row>
        <row r="27">
          <cell r="A27" t="str">
            <v>WENDICO JAMAICA LIMITED</v>
          </cell>
          <cell r="B27">
            <v>150</v>
          </cell>
          <cell r="C27" t="str">
            <v>01</v>
          </cell>
          <cell r="D27" t="str">
            <v>USD</v>
          </cell>
          <cell r="E27">
            <v>12</v>
          </cell>
          <cell r="F27" t="str">
            <v>LEASE</v>
          </cell>
          <cell r="G27" t="str">
            <v>FOOD</v>
          </cell>
          <cell r="H27" t="str">
            <v>BUSINESS</v>
          </cell>
          <cell r="I27">
            <v>1362168.89</v>
          </cell>
          <cell r="J27">
            <v>25272.150092764376</v>
          </cell>
          <cell r="K27">
            <v>1362168.89</v>
          </cell>
        </row>
        <row r="28">
          <cell r="A28" t="str">
            <v>RESTAURANTS OF JAMAICA</v>
          </cell>
          <cell r="B28">
            <v>150</v>
          </cell>
          <cell r="C28" t="str">
            <v>00</v>
          </cell>
          <cell r="D28" t="str">
            <v>JA $</v>
          </cell>
          <cell r="E28">
            <v>20.88</v>
          </cell>
          <cell r="F28" t="str">
            <v>LEASE</v>
          </cell>
          <cell r="G28" t="str">
            <v>FOOD</v>
          </cell>
          <cell r="H28" t="str">
            <v>BUSINESS</v>
          </cell>
          <cell r="I28">
            <v>1660319.47</v>
          </cell>
          <cell r="J28">
            <v>0</v>
          </cell>
          <cell r="K28">
            <v>0</v>
          </cell>
        </row>
        <row r="29">
          <cell r="A29" t="str">
            <v>INTL INGREDIENTS LTD.</v>
          </cell>
          <cell r="B29">
            <v>150</v>
          </cell>
          <cell r="C29" t="str">
            <v>00</v>
          </cell>
          <cell r="D29" t="str">
            <v>JA $</v>
          </cell>
          <cell r="E29">
            <v>24</v>
          </cell>
          <cell r="F29" t="str">
            <v>LEASE</v>
          </cell>
          <cell r="G29" t="str">
            <v>FOOD</v>
          </cell>
          <cell r="H29" t="str">
            <v>BUSINESS</v>
          </cell>
          <cell r="I29">
            <v>2860754.27</v>
          </cell>
          <cell r="J29">
            <v>0</v>
          </cell>
          <cell r="K29">
            <v>0</v>
          </cell>
        </row>
        <row r="30">
          <cell r="A30" t="str">
            <v>NESTLE JAMAICA LIMITED</v>
          </cell>
          <cell r="B30">
            <v>120</v>
          </cell>
          <cell r="C30" t="str">
            <v>04</v>
          </cell>
          <cell r="D30" t="str">
            <v>JA $</v>
          </cell>
          <cell r="E30">
            <v>19</v>
          </cell>
          <cell r="F30" t="str">
            <v>TERM</v>
          </cell>
          <cell r="G30" t="str">
            <v>FOOD</v>
          </cell>
          <cell r="H30" t="str">
            <v>BUSINESS</v>
          </cell>
          <cell r="I30">
            <v>3002935.16</v>
          </cell>
          <cell r="J30">
            <v>0</v>
          </cell>
          <cell r="K30">
            <v>0</v>
          </cell>
        </row>
        <row r="31">
          <cell r="A31" t="str">
            <v>WENDICO JAMAICA LIMITED</v>
          </cell>
          <cell r="B31">
            <v>120</v>
          </cell>
          <cell r="C31" t="str">
            <v>13</v>
          </cell>
          <cell r="D31" t="str">
            <v>USD</v>
          </cell>
          <cell r="E31">
            <v>12</v>
          </cell>
          <cell r="F31" t="str">
            <v>TERM</v>
          </cell>
          <cell r="G31" t="str">
            <v>FOOD</v>
          </cell>
          <cell r="H31" t="str">
            <v>BUSINESS</v>
          </cell>
          <cell r="I31">
            <v>3505986.41</v>
          </cell>
          <cell r="J31">
            <v>65046.130055658628</v>
          </cell>
          <cell r="K31">
            <v>3505986.41</v>
          </cell>
        </row>
        <row r="32">
          <cell r="A32" t="str">
            <v>TASTEE LIMITED</v>
          </cell>
          <cell r="B32">
            <v>120</v>
          </cell>
          <cell r="C32" t="str">
            <v>02</v>
          </cell>
          <cell r="D32" t="str">
            <v>JA $</v>
          </cell>
          <cell r="E32">
            <v>22.63</v>
          </cell>
          <cell r="F32" t="str">
            <v>TERM</v>
          </cell>
          <cell r="G32" t="str">
            <v>FOOD</v>
          </cell>
          <cell r="H32" t="str">
            <v>BUSINESS</v>
          </cell>
          <cell r="I32">
            <v>4250000</v>
          </cell>
          <cell r="J32">
            <v>0</v>
          </cell>
          <cell r="K32">
            <v>0</v>
          </cell>
        </row>
        <row r="33">
          <cell r="A33" t="str">
            <v>MUSSON JAMAICA LTD.</v>
          </cell>
          <cell r="B33">
            <v>120</v>
          </cell>
          <cell r="C33" t="str">
            <v>02</v>
          </cell>
          <cell r="D33" t="str">
            <v>JA $</v>
          </cell>
          <cell r="E33">
            <v>12</v>
          </cell>
          <cell r="F33" t="str">
            <v>TERM</v>
          </cell>
          <cell r="G33" t="str">
            <v>FOOD</v>
          </cell>
          <cell r="H33" t="str">
            <v>BUSINESS</v>
          </cell>
          <cell r="I33">
            <v>5500000</v>
          </cell>
          <cell r="J33">
            <v>0</v>
          </cell>
          <cell r="K33">
            <v>0</v>
          </cell>
        </row>
        <row r="34">
          <cell r="A34" t="str">
            <v>WENDICO JAMAICA LIMITED</v>
          </cell>
          <cell r="B34">
            <v>150</v>
          </cell>
          <cell r="C34" t="str">
            <v>11</v>
          </cell>
          <cell r="D34" t="str">
            <v>USD</v>
          </cell>
          <cell r="E34">
            <v>12</v>
          </cell>
          <cell r="F34" t="str">
            <v>LEASE</v>
          </cell>
          <cell r="G34" t="str">
            <v>FOOD</v>
          </cell>
          <cell r="H34" t="str">
            <v>BUSINESS</v>
          </cell>
          <cell r="I34">
            <v>9448187.5999999996</v>
          </cell>
          <cell r="J34">
            <v>175291.05009276437</v>
          </cell>
          <cell r="K34">
            <v>9448187.5999999996</v>
          </cell>
        </row>
        <row r="35">
          <cell r="A35" t="str">
            <v>CONTINENTAL BAKING CO.</v>
          </cell>
          <cell r="B35">
            <v>150</v>
          </cell>
          <cell r="C35" t="str">
            <v>00</v>
          </cell>
          <cell r="D35" t="str">
            <v>USD</v>
          </cell>
          <cell r="E35">
            <v>15</v>
          </cell>
          <cell r="F35" t="str">
            <v>LEASE</v>
          </cell>
          <cell r="G35" t="str">
            <v>FOOD</v>
          </cell>
          <cell r="H35" t="str">
            <v>BUSINESS</v>
          </cell>
          <cell r="I35">
            <v>10167565.02</v>
          </cell>
          <cell r="J35">
            <v>188637.56994434138</v>
          </cell>
          <cell r="K35">
            <v>10167565.02</v>
          </cell>
        </row>
        <row r="36">
          <cell r="A36" t="str">
            <v>MUSSON JAMAICA LTD.</v>
          </cell>
          <cell r="B36">
            <v>126</v>
          </cell>
          <cell r="C36" t="str">
            <v>02</v>
          </cell>
          <cell r="D36" t="str">
            <v>JA $</v>
          </cell>
          <cell r="E36">
            <v>12</v>
          </cell>
          <cell r="F36" t="str">
            <v>O/D</v>
          </cell>
          <cell r="G36" t="str">
            <v>FOOD</v>
          </cell>
          <cell r="H36" t="str">
            <v>BUSINESS</v>
          </cell>
          <cell r="I36">
            <v>10244384.68</v>
          </cell>
          <cell r="J36">
            <v>0</v>
          </cell>
          <cell r="K36">
            <v>0</v>
          </cell>
        </row>
        <row r="37">
          <cell r="A37" t="str">
            <v>CONTINENTAL BAKING CO.</v>
          </cell>
          <cell r="B37">
            <v>150</v>
          </cell>
          <cell r="C37" t="str">
            <v>00</v>
          </cell>
          <cell r="D37" t="str">
            <v>USD</v>
          </cell>
          <cell r="E37">
            <v>15</v>
          </cell>
          <cell r="F37" t="str">
            <v>LEASE</v>
          </cell>
          <cell r="G37" t="str">
            <v>FOOD</v>
          </cell>
          <cell r="H37" t="str">
            <v>BUSINESS</v>
          </cell>
          <cell r="I37">
            <v>59477228.659999996</v>
          </cell>
          <cell r="J37">
            <v>1103473.6300556585</v>
          </cell>
          <cell r="K37">
            <v>59477228.659999989</v>
          </cell>
        </row>
        <row r="38">
          <cell r="A38" t="str">
            <v>NESTLE JAMAICA LIMITED</v>
          </cell>
          <cell r="B38">
            <v>120</v>
          </cell>
          <cell r="C38" t="str">
            <v>41</v>
          </cell>
          <cell r="D38" t="str">
            <v>JA $</v>
          </cell>
          <cell r="E38">
            <v>19</v>
          </cell>
          <cell r="F38" t="str">
            <v>TERM</v>
          </cell>
          <cell r="G38" t="str">
            <v>FOOD</v>
          </cell>
          <cell r="H38" t="str">
            <v>BUSINESS</v>
          </cell>
          <cell r="I38">
            <v>68374000</v>
          </cell>
          <cell r="J38">
            <v>0</v>
          </cell>
          <cell r="K38">
            <v>0</v>
          </cell>
        </row>
        <row r="39">
          <cell r="A39" t="str">
            <v>MUSSON JAMAICA LTD.</v>
          </cell>
          <cell r="B39">
            <v>120</v>
          </cell>
          <cell r="C39" t="str">
            <v>42</v>
          </cell>
          <cell r="D39" t="str">
            <v>USD</v>
          </cell>
          <cell r="E39">
            <v>12</v>
          </cell>
          <cell r="F39" t="str">
            <v>TERM</v>
          </cell>
          <cell r="G39" t="str">
            <v>FOOD</v>
          </cell>
          <cell r="H39" t="str">
            <v>BUSINESS</v>
          </cell>
          <cell r="I39">
            <v>70070000</v>
          </cell>
          <cell r="J39">
            <v>1300000</v>
          </cell>
          <cell r="K39">
            <v>70070000</v>
          </cell>
        </row>
        <row r="40">
          <cell r="A40" t="str">
            <v>SHELL COMPANY W.I. LTD.</v>
          </cell>
          <cell r="B40">
            <v>200</v>
          </cell>
          <cell r="C40" t="str">
            <v>60</v>
          </cell>
          <cell r="D40" t="str">
            <v>JA $</v>
          </cell>
          <cell r="E40">
            <v>13.7</v>
          </cell>
          <cell r="F40" t="str">
            <v>O/D</v>
          </cell>
          <cell r="G40" t="str">
            <v>GAS</v>
          </cell>
          <cell r="H40" t="str">
            <v>BUSINESS</v>
          </cell>
          <cell r="I40">
            <v>7.02</v>
          </cell>
          <cell r="J40">
            <v>0</v>
          </cell>
          <cell r="K40">
            <v>0</v>
          </cell>
        </row>
        <row r="41">
          <cell r="A41" t="str">
            <v>TEXACO CARIBBEAN INC.</v>
          </cell>
          <cell r="B41">
            <v>127</v>
          </cell>
          <cell r="C41" t="str">
            <v>02</v>
          </cell>
          <cell r="D41" t="str">
            <v>JA $</v>
          </cell>
          <cell r="E41">
            <v>29</v>
          </cell>
          <cell r="F41" t="str">
            <v>O/D</v>
          </cell>
          <cell r="G41" t="str">
            <v>GAS</v>
          </cell>
          <cell r="H41" t="str">
            <v>BUSINESS</v>
          </cell>
          <cell r="I41">
            <v>809.4</v>
          </cell>
          <cell r="J41">
            <v>0</v>
          </cell>
          <cell r="K41">
            <v>0</v>
          </cell>
        </row>
        <row r="42">
          <cell r="A42" t="str">
            <v>KEENADON LTD T-A L.G SERV CENTRE</v>
          </cell>
          <cell r="B42">
            <v>120</v>
          </cell>
          <cell r="C42" t="str">
            <v>50</v>
          </cell>
          <cell r="D42" t="str">
            <v>JA $</v>
          </cell>
          <cell r="E42">
            <v>29</v>
          </cell>
          <cell r="F42" t="str">
            <v>TERM</v>
          </cell>
          <cell r="G42" t="str">
            <v>GAS</v>
          </cell>
          <cell r="H42" t="str">
            <v>BUSINESS</v>
          </cell>
          <cell r="I42">
            <v>836734.58</v>
          </cell>
          <cell r="J42">
            <v>0</v>
          </cell>
          <cell r="K42">
            <v>0</v>
          </cell>
        </row>
        <row r="43">
          <cell r="A43" t="str">
            <v>KEENADON LTD T-A L.G SERV CENTRE</v>
          </cell>
          <cell r="B43">
            <v>127</v>
          </cell>
          <cell r="C43" t="str">
            <v>06</v>
          </cell>
          <cell r="D43" t="str">
            <v>JA $</v>
          </cell>
          <cell r="E43">
            <v>29</v>
          </cell>
          <cell r="F43" t="str">
            <v>O/D</v>
          </cell>
          <cell r="G43" t="str">
            <v>GAS</v>
          </cell>
          <cell r="H43" t="str">
            <v>BUSINESS</v>
          </cell>
          <cell r="I43">
            <v>1609904.09</v>
          </cell>
          <cell r="J43">
            <v>0</v>
          </cell>
          <cell r="K43">
            <v>0</v>
          </cell>
        </row>
        <row r="44">
          <cell r="A44" t="str">
            <v>EPPING OIL COMPANY LIMITED</v>
          </cell>
          <cell r="B44">
            <v>120</v>
          </cell>
          <cell r="C44" t="str">
            <v>50</v>
          </cell>
          <cell r="D44" t="str">
            <v>JA $</v>
          </cell>
          <cell r="E44">
            <v>31</v>
          </cell>
          <cell r="F44" t="str">
            <v>TERM</v>
          </cell>
          <cell r="G44" t="str">
            <v>GAS</v>
          </cell>
          <cell r="H44" t="str">
            <v>BUSINESS</v>
          </cell>
          <cell r="I44">
            <v>2533333.37</v>
          </cell>
          <cell r="J44">
            <v>0</v>
          </cell>
          <cell r="K44">
            <v>0</v>
          </cell>
        </row>
        <row r="45">
          <cell r="A45" t="str">
            <v>SHELL COMPANY W.I. LTD.</v>
          </cell>
          <cell r="B45">
            <v>120</v>
          </cell>
          <cell r="C45" t="str">
            <v>02</v>
          </cell>
          <cell r="D45" t="str">
            <v>JA $</v>
          </cell>
          <cell r="E45">
            <v>13.7</v>
          </cell>
          <cell r="F45" t="str">
            <v>TERM</v>
          </cell>
          <cell r="G45" t="str">
            <v>GAS</v>
          </cell>
          <cell r="H45" t="str">
            <v>BUSINESS</v>
          </cell>
          <cell r="I45">
            <v>50000000</v>
          </cell>
          <cell r="J45">
            <v>0</v>
          </cell>
          <cell r="K45">
            <v>0</v>
          </cell>
        </row>
        <row r="46">
          <cell r="A46" t="str">
            <v>JAMAICA PUBLIC SERVICE CO. LTD</v>
          </cell>
          <cell r="B46">
            <v>120</v>
          </cell>
          <cell r="C46" t="str">
            <v>02</v>
          </cell>
          <cell r="D46" t="str">
            <v>USD</v>
          </cell>
          <cell r="E46">
            <v>9.75</v>
          </cell>
          <cell r="F46" t="str">
            <v>TERM</v>
          </cell>
          <cell r="G46" t="str">
            <v>GAS</v>
          </cell>
          <cell r="H46" t="str">
            <v>BUSINESS</v>
          </cell>
          <cell r="I46">
            <v>183260000</v>
          </cell>
          <cell r="J46">
            <v>3400000</v>
          </cell>
          <cell r="K46">
            <v>183260000</v>
          </cell>
        </row>
        <row r="47">
          <cell r="A47" t="str">
            <v>BROOKS ANN-MARIE</v>
          </cell>
          <cell r="B47">
            <v>200</v>
          </cell>
          <cell r="C47" t="str">
            <v>01</v>
          </cell>
          <cell r="D47" t="str">
            <v>JA $</v>
          </cell>
          <cell r="E47">
            <v>0</v>
          </cell>
          <cell r="F47" t="str">
            <v>O/D</v>
          </cell>
          <cell r="G47" t="str">
            <v>INDIV.</v>
          </cell>
          <cell r="H47" t="str">
            <v>INDIV.</v>
          </cell>
          <cell r="I47">
            <v>65.22</v>
          </cell>
          <cell r="J47">
            <v>0</v>
          </cell>
          <cell r="K47">
            <v>0</v>
          </cell>
        </row>
        <row r="48">
          <cell r="A48" t="str">
            <v>CROOKS MILLICENT</v>
          </cell>
          <cell r="B48">
            <v>200</v>
          </cell>
          <cell r="C48" t="str">
            <v>01</v>
          </cell>
          <cell r="D48" t="str">
            <v>JA $</v>
          </cell>
          <cell r="E48">
            <v>0</v>
          </cell>
          <cell r="F48" t="str">
            <v>O/D</v>
          </cell>
          <cell r="G48" t="str">
            <v>INDIV.</v>
          </cell>
          <cell r="H48" t="str">
            <v>INDIV.</v>
          </cell>
          <cell r="I48">
            <v>995.12</v>
          </cell>
          <cell r="J48">
            <v>0</v>
          </cell>
          <cell r="K48">
            <v>0</v>
          </cell>
        </row>
        <row r="49">
          <cell r="A49" t="str">
            <v>BINGHAM KELLI-ANN</v>
          </cell>
          <cell r="B49">
            <v>200</v>
          </cell>
          <cell r="C49" t="str">
            <v>01</v>
          </cell>
          <cell r="D49" t="str">
            <v>JA $</v>
          </cell>
          <cell r="E49">
            <v>0</v>
          </cell>
          <cell r="F49" t="str">
            <v>O/D</v>
          </cell>
          <cell r="G49" t="str">
            <v>INDIV.</v>
          </cell>
          <cell r="H49" t="str">
            <v>INDIV.</v>
          </cell>
          <cell r="I49">
            <v>1334.2</v>
          </cell>
          <cell r="J49">
            <v>0</v>
          </cell>
          <cell r="K49">
            <v>0</v>
          </cell>
        </row>
        <row r="50">
          <cell r="A50" t="str">
            <v>STAFF-4%</v>
          </cell>
          <cell r="B50">
            <v>121</v>
          </cell>
          <cell r="C50" t="str">
            <v>00</v>
          </cell>
          <cell r="D50" t="str">
            <v>JA $</v>
          </cell>
          <cell r="E50">
            <v>4</v>
          </cell>
          <cell r="F50" t="str">
            <v>TERM</v>
          </cell>
          <cell r="G50" t="str">
            <v>INDIV.</v>
          </cell>
          <cell r="H50" t="str">
            <v>INDIV.</v>
          </cell>
          <cell r="I50">
            <v>60575968.479999997</v>
          </cell>
          <cell r="J50">
            <v>0</v>
          </cell>
          <cell r="K50">
            <v>0</v>
          </cell>
        </row>
        <row r="51">
          <cell r="A51" t="str">
            <v>DUQUESNAY STEPHEN</v>
          </cell>
          <cell r="B51">
            <v>120</v>
          </cell>
          <cell r="C51" t="str">
            <v>03</v>
          </cell>
          <cell r="D51" t="str">
            <v>JA $</v>
          </cell>
          <cell r="E51">
            <v>10</v>
          </cell>
          <cell r="F51" t="str">
            <v>MTG.</v>
          </cell>
          <cell r="G51" t="str">
            <v>INDIV.</v>
          </cell>
          <cell r="H51" t="str">
            <v>INDIV.</v>
          </cell>
          <cell r="I51">
            <v>0.04</v>
          </cell>
          <cell r="J51">
            <v>0</v>
          </cell>
          <cell r="K51">
            <v>0</v>
          </cell>
        </row>
        <row r="52">
          <cell r="A52" t="str">
            <v>DUQUESNAY RONALD</v>
          </cell>
          <cell r="B52">
            <v>120</v>
          </cell>
          <cell r="C52" t="str">
            <v>03</v>
          </cell>
          <cell r="D52" t="str">
            <v>JA $</v>
          </cell>
          <cell r="E52">
            <v>10</v>
          </cell>
          <cell r="F52" t="str">
            <v>MTG.</v>
          </cell>
          <cell r="G52" t="str">
            <v>INDIV.</v>
          </cell>
          <cell r="H52" t="str">
            <v>INDIV.</v>
          </cell>
          <cell r="I52">
            <v>1854.49</v>
          </cell>
          <cell r="J52">
            <v>0</v>
          </cell>
          <cell r="K52">
            <v>0</v>
          </cell>
        </row>
        <row r="53">
          <cell r="A53" t="str">
            <v>DUQUESNAY STEPHEN</v>
          </cell>
          <cell r="B53">
            <v>120</v>
          </cell>
          <cell r="C53" t="str">
            <v>33</v>
          </cell>
          <cell r="D53" t="str">
            <v>JA $</v>
          </cell>
          <cell r="E53">
            <v>10</v>
          </cell>
          <cell r="F53" t="str">
            <v>MTG.</v>
          </cell>
          <cell r="G53" t="str">
            <v>INDIV.</v>
          </cell>
          <cell r="H53" t="str">
            <v>INDIV.</v>
          </cell>
          <cell r="I53">
            <v>32247.22</v>
          </cell>
          <cell r="J53">
            <v>0</v>
          </cell>
          <cell r="K53">
            <v>0</v>
          </cell>
        </row>
        <row r="54">
          <cell r="A54" t="str">
            <v>DUQUESNAY RONALD</v>
          </cell>
          <cell r="B54">
            <v>120</v>
          </cell>
          <cell r="C54" t="str">
            <v>33</v>
          </cell>
          <cell r="D54" t="str">
            <v>JA $</v>
          </cell>
          <cell r="E54">
            <v>10</v>
          </cell>
          <cell r="F54" t="str">
            <v>MTG.</v>
          </cell>
          <cell r="G54" t="str">
            <v>INDIV.</v>
          </cell>
          <cell r="H54" t="str">
            <v>INDIV.</v>
          </cell>
          <cell r="I54">
            <v>32346.95</v>
          </cell>
          <cell r="J54">
            <v>0</v>
          </cell>
          <cell r="K54">
            <v>0</v>
          </cell>
        </row>
        <row r="55">
          <cell r="A55" t="str">
            <v>CHARLTON CECIL ET AL</v>
          </cell>
          <cell r="B55">
            <v>126</v>
          </cell>
          <cell r="C55" t="str">
            <v>04</v>
          </cell>
          <cell r="D55" t="str">
            <v>JA $</v>
          </cell>
          <cell r="E55">
            <v>12</v>
          </cell>
          <cell r="F55" t="str">
            <v>O/D</v>
          </cell>
          <cell r="G55" t="str">
            <v>INDIV.</v>
          </cell>
          <cell r="H55" t="str">
            <v>INDIV.</v>
          </cell>
          <cell r="I55">
            <v>345812.47999999998</v>
          </cell>
          <cell r="J55">
            <v>0</v>
          </cell>
          <cell r="K55">
            <v>0</v>
          </cell>
        </row>
        <row r="56">
          <cell r="A56" t="str">
            <v>CLARKE WILLIAM</v>
          </cell>
          <cell r="B56">
            <v>120</v>
          </cell>
          <cell r="C56" t="str">
            <v>52</v>
          </cell>
          <cell r="D56" t="str">
            <v>USD</v>
          </cell>
          <cell r="E56">
            <v>20</v>
          </cell>
          <cell r="F56" t="str">
            <v>TERM</v>
          </cell>
          <cell r="G56" t="str">
            <v>INDIV.</v>
          </cell>
          <cell r="H56" t="str">
            <v>INDIV.</v>
          </cell>
          <cell r="I56">
            <v>10780000</v>
          </cell>
          <cell r="J56">
            <v>200000</v>
          </cell>
          <cell r="K56">
            <v>10780000</v>
          </cell>
        </row>
        <row r="57">
          <cell r="A57" t="str">
            <v>STAFF-20.75%</v>
          </cell>
          <cell r="B57">
            <v>121</v>
          </cell>
          <cell r="C57" t="str">
            <v>06</v>
          </cell>
          <cell r="D57" t="str">
            <v>JA $</v>
          </cell>
          <cell r="E57">
            <v>20.75</v>
          </cell>
          <cell r="F57" t="str">
            <v>TERM</v>
          </cell>
          <cell r="G57" t="str">
            <v>INDIV.</v>
          </cell>
          <cell r="H57" t="str">
            <v>INDIV.</v>
          </cell>
          <cell r="I57">
            <v>1665324.8</v>
          </cell>
          <cell r="J57">
            <v>0</v>
          </cell>
          <cell r="K57">
            <v>0</v>
          </cell>
        </row>
        <row r="58">
          <cell r="A58" t="str">
            <v>COUSINS JACQUELINE AND OR AWALI</v>
          </cell>
          <cell r="B58">
            <v>200</v>
          </cell>
          <cell r="C58" t="str">
            <v>05</v>
          </cell>
          <cell r="D58" t="str">
            <v>JA $</v>
          </cell>
          <cell r="E58">
            <v>31.5</v>
          </cell>
          <cell r="F58" t="str">
            <v>O/D</v>
          </cell>
          <cell r="G58" t="str">
            <v>INDIV.</v>
          </cell>
          <cell r="H58" t="str">
            <v>INDIV.</v>
          </cell>
          <cell r="I58">
            <v>24.97</v>
          </cell>
          <cell r="J58">
            <v>0</v>
          </cell>
          <cell r="K58">
            <v>0</v>
          </cell>
        </row>
        <row r="59">
          <cell r="A59" t="str">
            <v>ROPER MICHELLE</v>
          </cell>
          <cell r="B59">
            <v>200</v>
          </cell>
          <cell r="C59" t="str">
            <v>05</v>
          </cell>
          <cell r="D59" t="str">
            <v>JA $</v>
          </cell>
          <cell r="E59">
            <v>31.5</v>
          </cell>
          <cell r="F59" t="str">
            <v>O/D</v>
          </cell>
          <cell r="G59" t="str">
            <v>INDIV.</v>
          </cell>
          <cell r="H59" t="str">
            <v>INDIV.</v>
          </cell>
          <cell r="I59">
            <v>41.51</v>
          </cell>
          <cell r="J59">
            <v>0</v>
          </cell>
          <cell r="K59">
            <v>0</v>
          </cell>
        </row>
        <row r="60">
          <cell r="A60" t="str">
            <v>SAMUELS CAROL AND OR ROCHESTER M</v>
          </cell>
          <cell r="B60">
            <v>200</v>
          </cell>
          <cell r="C60" t="str">
            <v>05</v>
          </cell>
          <cell r="D60" t="str">
            <v>JA $</v>
          </cell>
          <cell r="E60">
            <v>31.5</v>
          </cell>
          <cell r="F60" t="str">
            <v>O/D</v>
          </cell>
          <cell r="G60" t="str">
            <v>INDIV.</v>
          </cell>
          <cell r="H60" t="str">
            <v>INDIV.</v>
          </cell>
          <cell r="I60">
            <v>49.92</v>
          </cell>
          <cell r="J60">
            <v>0</v>
          </cell>
          <cell r="K60">
            <v>0</v>
          </cell>
        </row>
        <row r="61">
          <cell r="A61" t="str">
            <v>GILZENE LLOYD OR CHUNG SYDIA</v>
          </cell>
          <cell r="B61">
            <v>200</v>
          </cell>
          <cell r="C61" t="str">
            <v>05</v>
          </cell>
          <cell r="D61" t="str">
            <v>JA $</v>
          </cell>
          <cell r="E61">
            <v>31.5</v>
          </cell>
          <cell r="F61" t="str">
            <v>O/D</v>
          </cell>
          <cell r="G61" t="str">
            <v>INDIV.</v>
          </cell>
          <cell r="H61" t="str">
            <v>INDIV.</v>
          </cell>
          <cell r="I61">
            <v>51.91</v>
          </cell>
          <cell r="J61">
            <v>0</v>
          </cell>
          <cell r="K61">
            <v>0</v>
          </cell>
        </row>
        <row r="62">
          <cell r="A62" t="str">
            <v>NEMBHARD BRIAN</v>
          </cell>
          <cell r="B62">
            <v>200</v>
          </cell>
          <cell r="C62" t="str">
            <v>05</v>
          </cell>
          <cell r="D62" t="str">
            <v>JA $</v>
          </cell>
          <cell r="E62">
            <v>31.5</v>
          </cell>
          <cell r="F62" t="str">
            <v>O/D</v>
          </cell>
          <cell r="G62" t="str">
            <v>INDIV.</v>
          </cell>
          <cell r="H62" t="str">
            <v>INDIV.</v>
          </cell>
          <cell r="I62">
            <v>63.69</v>
          </cell>
          <cell r="J62">
            <v>0</v>
          </cell>
          <cell r="K62">
            <v>0</v>
          </cell>
        </row>
        <row r="63">
          <cell r="A63" t="str">
            <v>EDMOND BOCCHIT</v>
          </cell>
          <cell r="B63">
            <v>200</v>
          </cell>
          <cell r="C63" t="str">
            <v>05</v>
          </cell>
          <cell r="D63" t="str">
            <v>JA $</v>
          </cell>
          <cell r="E63">
            <v>31.5</v>
          </cell>
          <cell r="F63" t="str">
            <v>O/D</v>
          </cell>
          <cell r="G63" t="str">
            <v>INDIV.</v>
          </cell>
          <cell r="H63" t="str">
            <v>INDIV.</v>
          </cell>
          <cell r="I63">
            <v>70.569999999999993</v>
          </cell>
          <cell r="J63">
            <v>0</v>
          </cell>
          <cell r="K63">
            <v>0</v>
          </cell>
        </row>
        <row r="64">
          <cell r="A64" t="str">
            <v>STEPHENS INGRID</v>
          </cell>
          <cell r="B64">
            <v>200</v>
          </cell>
          <cell r="C64" t="str">
            <v>05</v>
          </cell>
          <cell r="D64" t="str">
            <v>JA $</v>
          </cell>
          <cell r="E64">
            <v>31.5</v>
          </cell>
          <cell r="F64" t="str">
            <v>O/D</v>
          </cell>
          <cell r="G64" t="str">
            <v>INDIV.</v>
          </cell>
          <cell r="H64" t="str">
            <v>INDIV.</v>
          </cell>
          <cell r="I64">
            <v>95.91</v>
          </cell>
          <cell r="J64">
            <v>0</v>
          </cell>
          <cell r="K64">
            <v>0</v>
          </cell>
        </row>
        <row r="65">
          <cell r="A65" t="str">
            <v>SALAS ALBERTO EQUARDO</v>
          </cell>
          <cell r="B65">
            <v>200</v>
          </cell>
          <cell r="C65" t="str">
            <v>05</v>
          </cell>
          <cell r="D65" t="str">
            <v>JA $</v>
          </cell>
          <cell r="E65">
            <v>31.5</v>
          </cell>
          <cell r="F65" t="str">
            <v>O/D</v>
          </cell>
          <cell r="G65" t="str">
            <v>INDIV.</v>
          </cell>
          <cell r="H65" t="str">
            <v>INDIV.</v>
          </cell>
          <cell r="I65">
            <v>100</v>
          </cell>
          <cell r="J65">
            <v>0</v>
          </cell>
          <cell r="K65">
            <v>0</v>
          </cell>
        </row>
        <row r="66">
          <cell r="A66" t="str">
            <v>MCINTOSH FAY AND OR PATRICK</v>
          </cell>
          <cell r="B66">
            <v>200</v>
          </cell>
          <cell r="C66" t="str">
            <v>05</v>
          </cell>
          <cell r="D66" t="str">
            <v>JA $</v>
          </cell>
          <cell r="E66">
            <v>31.5</v>
          </cell>
          <cell r="F66" t="str">
            <v>O/D</v>
          </cell>
          <cell r="G66" t="str">
            <v>INDIV.</v>
          </cell>
          <cell r="H66" t="str">
            <v>INDIV.</v>
          </cell>
          <cell r="I66">
            <v>100</v>
          </cell>
          <cell r="J66">
            <v>0</v>
          </cell>
          <cell r="K66">
            <v>0</v>
          </cell>
        </row>
        <row r="67">
          <cell r="A67" t="str">
            <v>CHUNG MICHAEL AND OR GLORIA</v>
          </cell>
          <cell r="B67">
            <v>200</v>
          </cell>
          <cell r="C67" t="str">
            <v>63</v>
          </cell>
          <cell r="D67" t="str">
            <v>USD</v>
          </cell>
          <cell r="E67">
            <v>31.5</v>
          </cell>
          <cell r="F67" t="str">
            <v>O/D</v>
          </cell>
          <cell r="G67" t="str">
            <v>INDIV.</v>
          </cell>
          <cell r="H67" t="str">
            <v>INDIV.</v>
          </cell>
          <cell r="I67">
            <v>126.13</v>
          </cell>
          <cell r="J67">
            <v>2.3400742115027828</v>
          </cell>
          <cell r="K67">
            <v>126.13</v>
          </cell>
        </row>
        <row r="68">
          <cell r="A68" t="str">
            <v>RUSSELL PRINCE OR LINDO TANYA</v>
          </cell>
          <cell r="B68">
            <v>200</v>
          </cell>
          <cell r="C68" t="str">
            <v>05</v>
          </cell>
          <cell r="D68" t="str">
            <v>JA $</v>
          </cell>
          <cell r="E68">
            <v>31.5</v>
          </cell>
          <cell r="F68" t="str">
            <v>O/D</v>
          </cell>
          <cell r="G68" t="str">
            <v>INDIV.</v>
          </cell>
          <cell r="H68" t="str">
            <v>INDIV.</v>
          </cell>
          <cell r="I68">
            <v>139.91</v>
          </cell>
          <cell r="J68">
            <v>0</v>
          </cell>
          <cell r="K68">
            <v>0</v>
          </cell>
        </row>
        <row r="69">
          <cell r="A69" t="str">
            <v>CAMPBELL ROGER ANGUS</v>
          </cell>
          <cell r="B69">
            <v>200</v>
          </cell>
          <cell r="C69" t="str">
            <v>62</v>
          </cell>
          <cell r="D69" t="str">
            <v>JA $</v>
          </cell>
          <cell r="E69">
            <v>31.5</v>
          </cell>
          <cell r="F69" t="str">
            <v>O/D</v>
          </cell>
          <cell r="G69" t="str">
            <v>INDIV.</v>
          </cell>
          <cell r="H69" t="str">
            <v>INDIV.</v>
          </cell>
          <cell r="I69">
            <v>299.39</v>
          </cell>
          <cell r="J69">
            <v>0</v>
          </cell>
          <cell r="K69">
            <v>0</v>
          </cell>
        </row>
        <row r="70">
          <cell r="A70" t="str">
            <v>BROWNE GLENROY OR MARJORIE</v>
          </cell>
          <cell r="B70">
            <v>200</v>
          </cell>
          <cell r="C70" t="str">
            <v>05</v>
          </cell>
          <cell r="D70" t="str">
            <v>JA $</v>
          </cell>
          <cell r="E70">
            <v>31.5</v>
          </cell>
          <cell r="F70" t="str">
            <v>O/D</v>
          </cell>
          <cell r="G70" t="str">
            <v>INDIV.</v>
          </cell>
          <cell r="H70" t="str">
            <v>INDIV.</v>
          </cell>
          <cell r="I70">
            <v>367.48</v>
          </cell>
          <cell r="J70">
            <v>0</v>
          </cell>
          <cell r="K70">
            <v>0</v>
          </cell>
        </row>
        <row r="71">
          <cell r="A71" t="str">
            <v>LOPEZ GARCIA NANCY</v>
          </cell>
          <cell r="B71">
            <v>200</v>
          </cell>
          <cell r="C71" t="str">
            <v>06</v>
          </cell>
          <cell r="D71" t="str">
            <v>USD</v>
          </cell>
          <cell r="E71">
            <v>31.5</v>
          </cell>
          <cell r="F71" t="str">
            <v>O/D</v>
          </cell>
          <cell r="G71" t="str">
            <v>INDIV.</v>
          </cell>
          <cell r="H71" t="str">
            <v>INDIV.</v>
          </cell>
          <cell r="I71">
            <v>472.7</v>
          </cell>
          <cell r="J71">
            <v>8.7699443413729128</v>
          </cell>
          <cell r="K71">
            <v>472.7</v>
          </cell>
        </row>
        <row r="72">
          <cell r="A72" t="str">
            <v>MCARDLE TOM AND OR TRACEY</v>
          </cell>
          <cell r="B72">
            <v>200</v>
          </cell>
          <cell r="C72" t="str">
            <v>05</v>
          </cell>
          <cell r="D72" t="str">
            <v>JA $</v>
          </cell>
          <cell r="E72">
            <v>31.5</v>
          </cell>
          <cell r="F72" t="str">
            <v>O/D</v>
          </cell>
          <cell r="G72" t="str">
            <v>INDIV.</v>
          </cell>
          <cell r="H72" t="str">
            <v>INDIV.</v>
          </cell>
          <cell r="I72">
            <v>527.67999999999995</v>
          </cell>
          <cell r="J72">
            <v>0</v>
          </cell>
          <cell r="K72">
            <v>0</v>
          </cell>
        </row>
        <row r="73">
          <cell r="A73" t="str">
            <v>LOVINDEER KENNETH OR PAULINE</v>
          </cell>
          <cell r="B73">
            <v>200</v>
          </cell>
          <cell r="C73" t="str">
            <v>05</v>
          </cell>
          <cell r="D73" t="str">
            <v>JA $</v>
          </cell>
          <cell r="E73">
            <v>31.5</v>
          </cell>
          <cell r="F73" t="str">
            <v>O/D</v>
          </cell>
          <cell r="G73" t="str">
            <v>INDIV.</v>
          </cell>
          <cell r="H73" t="str">
            <v>INDIV.</v>
          </cell>
          <cell r="I73">
            <v>781.8</v>
          </cell>
          <cell r="J73">
            <v>0</v>
          </cell>
          <cell r="K73">
            <v>0</v>
          </cell>
        </row>
        <row r="74">
          <cell r="A74" t="str">
            <v>DUQUESNAY SAMANTHA</v>
          </cell>
          <cell r="B74">
            <v>200</v>
          </cell>
          <cell r="C74" t="str">
            <v>05</v>
          </cell>
          <cell r="D74" t="str">
            <v>JA $</v>
          </cell>
          <cell r="E74">
            <v>31.5</v>
          </cell>
          <cell r="F74" t="str">
            <v>O/D</v>
          </cell>
          <cell r="G74" t="str">
            <v>INDIV.</v>
          </cell>
          <cell r="H74" t="str">
            <v>INDIV.</v>
          </cell>
          <cell r="I74">
            <v>2683.04</v>
          </cell>
          <cell r="J74">
            <v>0</v>
          </cell>
          <cell r="K74">
            <v>0</v>
          </cell>
        </row>
        <row r="75">
          <cell r="A75" t="str">
            <v>BANKSTON BAILEY DEBORAH</v>
          </cell>
          <cell r="B75">
            <v>200</v>
          </cell>
          <cell r="C75" t="str">
            <v>06</v>
          </cell>
          <cell r="D75" t="str">
            <v>USD</v>
          </cell>
          <cell r="E75">
            <v>31.5</v>
          </cell>
          <cell r="F75" t="str">
            <v>O/D</v>
          </cell>
          <cell r="G75" t="str">
            <v>INDIV.</v>
          </cell>
          <cell r="H75" t="str">
            <v>INDIV.</v>
          </cell>
          <cell r="I75">
            <v>26888.02</v>
          </cell>
          <cell r="J75">
            <v>498.85009276437847</v>
          </cell>
          <cell r="K75">
            <v>26888.02</v>
          </cell>
        </row>
        <row r="76">
          <cell r="A76" t="str">
            <v>MILLWOOD MICHAEL AND OR CHARLENE</v>
          </cell>
          <cell r="B76">
            <v>200</v>
          </cell>
          <cell r="C76" t="str">
            <v>05</v>
          </cell>
          <cell r="D76" t="str">
            <v>JA $</v>
          </cell>
          <cell r="E76">
            <v>31.5</v>
          </cell>
          <cell r="F76" t="str">
            <v>O/D</v>
          </cell>
          <cell r="G76" t="str">
            <v>INDIV.</v>
          </cell>
          <cell r="H76" t="str">
            <v>INDIV.</v>
          </cell>
          <cell r="I76">
            <v>61193.88</v>
          </cell>
          <cell r="J76">
            <v>0</v>
          </cell>
          <cell r="K76">
            <v>0</v>
          </cell>
        </row>
        <row r="77">
          <cell r="A77" t="str">
            <v>HOLMES OLIVER OR DAYLE</v>
          </cell>
          <cell r="B77">
            <v>200</v>
          </cell>
          <cell r="C77" t="str">
            <v>05</v>
          </cell>
          <cell r="D77" t="str">
            <v>JA $</v>
          </cell>
          <cell r="E77">
            <v>31.5</v>
          </cell>
          <cell r="F77" t="str">
            <v>O/D</v>
          </cell>
          <cell r="G77" t="str">
            <v>INDIV.</v>
          </cell>
          <cell r="H77" t="str">
            <v>INDIV.</v>
          </cell>
          <cell r="I77">
            <v>505341.57</v>
          </cell>
          <cell r="J77">
            <v>0</v>
          </cell>
          <cell r="K77">
            <v>0</v>
          </cell>
        </row>
        <row r="78">
          <cell r="A78" t="str">
            <v>BARRETT CALMAN</v>
          </cell>
          <cell r="B78">
            <v>120</v>
          </cell>
          <cell r="C78" t="str">
            <v>02</v>
          </cell>
          <cell r="D78" t="str">
            <v>JA $</v>
          </cell>
          <cell r="E78">
            <v>32</v>
          </cell>
          <cell r="F78" t="str">
            <v>TERM</v>
          </cell>
          <cell r="G78" t="str">
            <v>INDIV.</v>
          </cell>
          <cell r="H78" t="str">
            <v>INDIV.</v>
          </cell>
          <cell r="I78">
            <v>3733333.32</v>
          </cell>
          <cell r="J78">
            <v>0</v>
          </cell>
          <cell r="K78">
            <v>0</v>
          </cell>
        </row>
        <row r="79">
          <cell r="A79" t="str">
            <v>URITH WONG</v>
          </cell>
          <cell r="B79">
            <v>120</v>
          </cell>
          <cell r="C79" t="str">
            <v>02</v>
          </cell>
          <cell r="D79" t="str">
            <v>JA $</v>
          </cell>
          <cell r="E79">
            <v>40</v>
          </cell>
          <cell r="F79" t="str">
            <v>TERM</v>
          </cell>
          <cell r="G79" t="str">
            <v>INDIV.</v>
          </cell>
          <cell r="H79" t="str">
            <v>INDIV.</v>
          </cell>
          <cell r="I79">
            <v>753226.57</v>
          </cell>
          <cell r="J79">
            <v>0</v>
          </cell>
          <cell r="K79">
            <v>0</v>
          </cell>
        </row>
        <row r="80">
          <cell r="A80" t="str">
            <v>JAMAICA BROILERS GROUP</v>
          </cell>
          <cell r="B80">
            <v>120</v>
          </cell>
          <cell r="C80" t="str">
            <v>02</v>
          </cell>
          <cell r="D80" t="str">
            <v>JA $</v>
          </cell>
          <cell r="E80">
            <v>12</v>
          </cell>
          <cell r="F80" t="str">
            <v>TERM</v>
          </cell>
          <cell r="G80" t="str">
            <v>LIVESTOCK</v>
          </cell>
          <cell r="H80" t="str">
            <v>BUSINESS</v>
          </cell>
          <cell r="I80">
            <v>9394740</v>
          </cell>
          <cell r="J80">
            <v>0</v>
          </cell>
          <cell r="K80">
            <v>0</v>
          </cell>
        </row>
        <row r="81">
          <cell r="A81" t="str">
            <v>TROPICAIR</v>
          </cell>
          <cell r="B81">
            <v>120</v>
          </cell>
          <cell r="C81" t="str">
            <v>63</v>
          </cell>
          <cell r="D81" t="str">
            <v>JA $</v>
          </cell>
          <cell r="E81">
            <v>10</v>
          </cell>
          <cell r="F81" t="str">
            <v>TERM</v>
          </cell>
          <cell r="G81" t="str">
            <v>METALS</v>
          </cell>
          <cell r="H81" t="str">
            <v>BUSINESS</v>
          </cell>
          <cell r="I81">
            <v>1300010</v>
          </cell>
          <cell r="J81">
            <v>0</v>
          </cell>
          <cell r="K81">
            <v>0</v>
          </cell>
        </row>
        <row r="82">
          <cell r="A82" t="str">
            <v>TROPICAIR</v>
          </cell>
          <cell r="B82">
            <v>120</v>
          </cell>
          <cell r="C82" t="str">
            <v>02</v>
          </cell>
          <cell r="D82" t="str">
            <v>USD</v>
          </cell>
          <cell r="E82">
            <v>10</v>
          </cell>
          <cell r="F82" t="str">
            <v>TERM</v>
          </cell>
          <cell r="G82" t="str">
            <v>METALS</v>
          </cell>
          <cell r="H82" t="str">
            <v>BUSINESS</v>
          </cell>
          <cell r="I82">
            <v>61985000</v>
          </cell>
          <cell r="J82">
            <v>1150000</v>
          </cell>
          <cell r="K82">
            <v>61985000</v>
          </cell>
        </row>
        <row r="83">
          <cell r="A83" t="str">
            <v>CHECKER CHEMICALS LIMITED</v>
          </cell>
          <cell r="B83">
            <v>127</v>
          </cell>
          <cell r="C83" t="str">
            <v>06</v>
          </cell>
          <cell r="D83" t="str">
            <v>JA $</v>
          </cell>
          <cell r="E83">
            <v>19</v>
          </cell>
          <cell r="F83" t="str">
            <v>O/D</v>
          </cell>
          <cell r="G83" t="str">
            <v>MFG-CHEM</v>
          </cell>
          <cell r="H83" t="str">
            <v>BUSINESS</v>
          </cell>
          <cell r="I83">
            <v>1044888.91</v>
          </cell>
          <cell r="J83">
            <v>0</v>
          </cell>
          <cell r="K83">
            <v>0</v>
          </cell>
        </row>
        <row r="84">
          <cell r="A84" t="str">
            <v>CHECKER INT'L</v>
          </cell>
          <cell r="B84">
            <v>120</v>
          </cell>
          <cell r="C84" t="str">
            <v>02</v>
          </cell>
          <cell r="D84" t="str">
            <v>USD</v>
          </cell>
          <cell r="E84">
            <v>12</v>
          </cell>
          <cell r="F84" t="str">
            <v>TERM</v>
          </cell>
          <cell r="G84" t="str">
            <v>MFG-CHEM</v>
          </cell>
          <cell r="H84" t="str">
            <v>BUSINESS</v>
          </cell>
          <cell r="I84">
            <v>1320802.79</v>
          </cell>
          <cell r="J84">
            <v>24504.689981447125</v>
          </cell>
          <cell r="K84">
            <v>1320802.79</v>
          </cell>
        </row>
        <row r="85">
          <cell r="A85" t="str">
            <v>CARIBBEAN BRAKE PRODUCTS LTD</v>
          </cell>
          <cell r="B85">
            <v>128</v>
          </cell>
          <cell r="C85" t="str">
            <v>03</v>
          </cell>
          <cell r="D85" t="str">
            <v>USD</v>
          </cell>
          <cell r="E85">
            <v>9.4600000000000009</v>
          </cell>
          <cell r="F85" t="str">
            <v>L/C</v>
          </cell>
          <cell r="G85" t="str">
            <v>MFG-OTHER</v>
          </cell>
          <cell r="H85" t="str">
            <v>BUSINESS</v>
          </cell>
          <cell r="I85">
            <v>15570088.689999999</v>
          </cell>
          <cell r="J85">
            <v>288869.92003710574</v>
          </cell>
          <cell r="K85">
            <v>15570088.689999999</v>
          </cell>
        </row>
        <row r="86">
          <cell r="A86" t="str">
            <v>EMBAJADA DE VENEZUELA EN JAMAICA</v>
          </cell>
          <cell r="B86">
            <v>200</v>
          </cell>
          <cell r="C86" t="str">
            <v>02</v>
          </cell>
          <cell r="D86" t="str">
            <v>JA $</v>
          </cell>
          <cell r="E86">
            <v>12</v>
          </cell>
          <cell r="F86" t="str">
            <v>O/D</v>
          </cell>
          <cell r="G86" t="str">
            <v>O'SEAS RES</v>
          </cell>
          <cell r="H86" t="str">
            <v>O'SEAS RES</v>
          </cell>
          <cell r="I86">
            <v>100</v>
          </cell>
          <cell r="J86">
            <v>0</v>
          </cell>
          <cell r="K86">
            <v>0</v>
          </cell>
        </row>
        <row r="87">
          <cell r="A87" t="str">
            <v>EMBAJADA DE VENEZUELA EN JAMAICA</v>
          </cell>
          <cell r="B87">
            <v>200</v>
          </cell>
          <cell r="C87" t="str">
            <v>02</v>
          </cell>
          <cell r="D87" t="str">
            <v>JA $</v>
          </cell>
          <cell r="E87">
            <v>12</v>
          </cell>
          <cell r="F87" t="str">
            <v>O/D</v>
          </cell>
          <cell r="G87" t="str">
            <v>O'SEAS RES</v>
          </cell>
          <cell r="H87" t="str">
            <v>O'SEAS RES</v>
          </cell>
          <cell r="I87">
            <v>100</v>
          </cell>
          <cell r="J87">
            <v>0</v>
          </cell>
          <cell r="K87">
            <v>0</v>
          </cell>
        </row>
        <row r="88">
          <cell r="A88" t="str">
            <v>EMBAJADA DE VENEZUELA -IVCC</v>
          </cell>
          <cell r="B88">
            <v>200</v>
          </cell>
          <cell r="C88" t="str">
            <v>02</v>
          </cell>
          <cell r="D88" t="str">
            <v>JA $</v>
          </cell>
          <cell r="E88">
            <v>12</v>
          </cell>
          <cell r="F88" t="str">
            <v>O/D</v>
          </cell>
          <cell r="G88" t="str">
            <v>O'SEAS RES</v>
          </cell>
          <cell r="H88" t="str">
            <v>O'SEAS RES</v>
          </cell>
          <cell r="I88">
            <v>100</v>
          </cell>
          <cell r="J88">
            <v>0</v>
          </cell>
          <cell r="K88">
            <v>0</v>
          </cell>
        </row>
        <row r="89">
          <cell r="A89" t="str">
            <v>EMBAJADA DE VENEZUELA -IVCC</v>
          </cell>
          <cell r="B89">
            <v>200</v>
          </cell>
          <cell r="C89" t="str">
            <v>02</v>
          </cell>
          <cell r="D89" t="str">
            <v>JA $</v>
          </cell>
          <cell r="E89">
            <v>12</v>
          </cell>
          <cell r="F89" t="str">
            <v>O/D</v>
          </cell>
          <cell r="G89" t="str">
            <v>O'SEAS RES</v>
          </cell>
          <cell r="H89" t="str">
            <v>O'SEAS RES</v>
          </cell>
          <cell r="I89">
            <v>100</v>
          </cell>
          <cell r="J89">
            <v>0</v>
          </cell>
          <cell r="K89">
            <v>0</v>
          </cell>
        </row>
        <row r="90">
          <cell r="A90" t="str">
            <v>EMBAJADA DE VENEZUELA EN JAMAICA</v>
          </cell>
          <cell r="B90">
            <v>200</v>
          </cell>
          <cell r="C90" t="str">
            <v>13</v>
          </cell>
          <cell r="D90" t="str">
            <v>USD</v>
          </cell>
          <cell r="E90">
            <v>12</v>
          </cell>
          <cell r="F90" t="str">
            <v>O/D</v>
          </cell>
          <cell r="G90" t="str">
            <v>O'SEAS RES</v>
          </cell>
          <cell r="H90" t="str">
            <v>O'SEAS RES</v>
          </cell>
          <cell r="I90">
            <v>539</v>
          </cell>
          <cell r="J90">
            <v>10</v>
          </cell>
          <cell r="K90">
            <v>539</v>
          </cell>
        </row>
        <row r="91">
          <cell r="A91" t="str">
            <v>EMBAJADA DE VENEZUELA EN JAMAICA</v>
          </cell>
          <cell r="B91">
            <v>200</v>
          </cell>
          <cell r="C91" t="str">
            <v>13</v>
          </cell>
          <cell r="D91" t="str">
            <v>USD</v>
          </cell>
          <cell r="E91">
            <v>12</v>
          </cell>
          <cell r="F91" t="str">
            <v>O/D</v>
          </cell>
          <cell r="G91" t="str">
            <v>O'SEAS RES</v>
          </cell>
          <cell r="H91" t="str">
            <v>O'SEAS RES</v>
          </cell>
          <cell r="I91">
            <v>539</v>
          </cell>
          <cell r="J91">
            <v>10</v>
          </cell>
          <cell r="K91">
            <v>539</v>
          </cell>
        </row>
        <row r="92">
          <cell r="A92" t="str">
            <v>EMBAJADA DE VENEZUELA -IVCC</v>
          </cell>
          <cell r="B92">
            <v>200</v>
          </cell>
          <cell r="C92" t="str">
            <v>13</v>
          </cell>
          <cell r="D92" t="str">
            <v>USD</v>
          </cell>
          <cell r="E92">
            <v>12</v>
          </cell>
          <cell r="F92" t="str">
            <v>O/D</v>
          </cell>
          <cell r="G92" t="str">
            <v>O'SEAS RES</v>
          </cell>
          <cell r="H92" t="str">
            <v>O'SEAS RES</v>
          </cell>
          <cell r="I92">
            <v>539</v>
          </cell>
          <cell r="J92">
            <v>10</v>
          </cell>
          <cell r="K92">
            <v>539</v>
          </cell>
        </row>
        <row r="93">
          <cell r="A93" t="str">
            <v>EMBAJADA DE VENEZUELA -IVCC</v>
          </cell>
          <cell r="B93">
            <v>200</v>
          </cell>
          <cell r="C93" t="str">
            <v>13</v>
          </cell>
          <cell r="D93" t="str">
            <v>USD</v>
          </cell>
          <cell r="E93">
            <v>12</v>
          </cell>
          <cell r="F93" t="str">
            <v>O/D</v>
          </cell>
          <cell r="G93" t="str">
            <v>O'SEAS RES</v>
          </cell>
          <cell r="H93" t="str">
            <v>O'SEAS RES</v>
          </cell>
          <cell r="I93">
            <v>539</v>
          </cell>
          <cell r="J93">
            <v>10</v>
          </cell>
          <cell r="K93">
            <v>539</v>
          </cell>
        </row>
        <row r="94">
          <cell r="A94" t="str">
            <v>SUGAR COMPANY</v>
          </cell>
          <cell r="B94">
            <v>120</v>
          </cell>
          <cell r="C94" t="str">
            <v>18</v>
          </cell>
          <cell r="D94" t="str">
            <v>USD</v>
          </cell>
          <cell r="E94">
            <v>12</v>
          </cell>
          <cell r="F94" t="str">
            <v>TERM</v>
          </cell>
          <cell r="G94" t="str">
            <v>POX</v>
          </cell>
          <cell r="H94" t="str">
            <v>POX</v>
          </cell>
          <cell r="I94">
            <v>5689440.3700000001</v>
          </cell>
          <cell r="J94">
            <v>105555.47996289426</v>
          </cell>
          <cell r="K94">
            <v>5689440.3700000001</v>
          </cell>
        </row>
        <row r="95">
          <cell r="A95" t="str">
            <v>MOORE BUSINESS FORMS CARIB LTD.</v>
          </cell>
          <cell r="B95">
            <v>120</v>
          </cell>
          <cell r="C95" t="str">
            <v>04</v>
          </cell>
          <cell r="D95" t="str">
            <v>JA $</v>
          </cell>
          <cell r="E95">
            <v>21</v>
          </cell>
          <cell r="F95" t="str">
            <v>TERM</v>
          </cell>
          <cell r="G95" t="str">
            <v>PRINT</v>
          </cell>
          <cell r="H95" t="str">
            <v>BUSINESS</v>
          </cell>
          <cell r="I95">
            <v>2435772.59</v>
          </cell>
          <cell r="J95">
            <v>0</v>
          </cell>
          <cell r="K95">
            <v>0</v>
          </cell>
        </row>
        <row r="96">
          <cell r="A96" t="str">
            <v>MOORE BUSINESS FORMS CARIB LTD.</v>
          </cell>
          <cell r="B96">
            <v>120</v>
          </cell>
          <cell r="C96" t="str">
            <v>04</v>
          </cell>
          <cell r="D96" t="str">
            <v>JA $</v>
          </cell>
          <cell r="E96">
            <v>21</v>
          </cell>
          <cell r="F96" t="str">
            <v>TERM</v>
          </cell>
          <cell r="G96" t="str">
            <v>PRINT</v>
          </cell>
          <cell r="H96" t="str">
            <v>BUSINESS</v>
          </cell>
          <cell r="I96">
            <v>4954087.76</v>
          </cell>
          <cell r="J96">
            <v>0</v>
          </cell>
          <cell r="K96">
            <v>0</v>
          </cell>
        </row>
        <row r="97">
          <cell r="A97" t="str">
            <v>JAMAICA OBSERVER</v>
          </cell>
          <cell r="B97">
            <v>120</v>
          </cell>
          <cell r="C97" t="str">
            <v>42</v>
          </cell>
          <cell r="D97" t="str">
            <v>USD</v>
          </cell>
          <cell r="E97">
            <v>9.5</v>
          </cell>
          <cell r="F97" t="str">
            <v>TERM</v>
          </cell>
          <cell r="G97" t="str">
            <v>PRINT</v>
          </cell>
          <cell r="H97" t="str">
            <v>BUSINESS</v>
          </cell>
          <cell r="I97">
            <v>16866116.34</v>
          </cell>
          <cell r="J97">
            <v>312914.95992578851</v>
          </cell>
          <cell r="K97">
            <v>16866116.34</v>
          </cell>
        </row>
        <row r="98">
          <cell r="A98" t="str">
            <v>VAP LIMITED</v>
          </cell>
          <cell r="B98">
            <v>120</v>
          </cell>
          <cell r="C98" t="str">
            <v>50</v>
          </cell>
          <cell r="D98" t="str">
            <v>JA $</v>
          </cell>
          <cell r="E98">
            <v>32</v>
          </cell>
          <cell r="F98" t="str">
            <v>TERM</v>
          </cell>
          <cell r="G98" t="str">
            <v>PROF.</v>
          </cell>
          <cell r="H98" t="str">
            <v>BUSINESS</v>
          </cell>
          <cell r="I98">
            <v>0.01</v>
          </cell>
          <cell r="J98">
            <v>0</v>
          </cell>
          <cell r="K98">
            <v>0</v>
          </cell>
        </row>
        <row r="99">
          <cell r="A99" t="str">
            <v>GLOBAL MEDIA SERVICES LIMITED</v>
          </cell>
          <cell r="B99">
            <v>200</v>
          </cell>
          <cell r="C99" t="str">
            <v>66</v>
          </cell>
          <cell r="D99" t="str">
            <v>JA $</v>
          </cell>
          <cell r="E99">
            <v>31.5</v>
          </cell>
          <cell r="F99" t="str">
            <v>O/D</v>
          </cell>
          <cell r="G99" t="str">
            <v>PROF.</v>
          </cell>
          <cell r="H99" t="str">
            <v>BUSINESS</v>
          </cell>
          <cell r="I99">
            <v>29.41</v>
          </cell>
          <cell r="J99">
            <v>0</v>
          </cell>
          <cell r="K99">
            <v>0</v>
          </cell>
        </row>
        <row r="100">
          <cell r="A100" t="str">
            <v>HOLIDAY EXPLORERS LTD.</v>
          </cell>
          <cell r="B100">
            <v>200</v>
          </cell>
          <cell r="C100" t="str">
            <v>66</v>
          </cell>
          <cell r="D100" t="str">
            <v>JA $</v>
          </cell>
          <cell r="E100">
            <v>31.5</v>
          </cell>
          <cell r="F100" t="str">
            <v>O/D</v>
          </cell>
          <cell r="G100" t="str">
            <v>PROF.</v>
          </cell>
          <cell r="H100" t="str">
            <v>BUSINESS</v>
          </cell>
          <cell r="I100">
            <v>52.28</v>
          </cell>
          <cell r="J100">
            <v>0</v>
          </cell>
          <cell r="K100">
            <v>0</v>
          </cell>
        </row>
        <row r="101">
          <cell r="A101" t="str">
            <v>NOVA SOUTHEASTERN UNIVERSITY</v>
          </cell>
          <cell r="B101">
            <v>200</v>
          </cell>
          <cell r="C101" t="str">
            <v>02</v>
          </cell>
          <cell r="D101" t="str">
            <v>JA $</v>
          </cell>
          <cell r="E101">
            <v>31.5</v>
          </cell>
          <cell r="F101" t="str">
            <v>O/D</v>
          </cell>
          <cell r="G101" t="str">
            <v>PROF.</v>
          </cell>
          <cell r="H101" t="str">
            <v>BUSINESS</v>
          </cell>
          <cell r="I101">
            <v>100</v>
          </cell>
          <cell r="J101">
            <v>0</v>
          </cell>
          <cell r="K101">
            <v>0</v>
          </cell>
        </row>
        <row r="102">
          <cell r="A102" t="str">
            <v>CARIBBEAN TELECOM LIMITED</v>
          </cell>
          <cell r="B102">
            <v>200</v>
          </cell>
          <cell r="C102" t="str">
            <v>61</v>
          </cell>
          <cell r="D102" t="str">
            <v>USD</v>
          </cell>
          <cell r="E102">
            <v>12</v>
          </cell>
          <cell r="F102" t="str">
            <v>O/D</v>
          </cell>
          <cell r="G102" t="str">
            <v>PROF.</v>
          </cell>
          <cell r="H102" t="str">
            <v>BUSINESS</v>
          </cell>
          <cell r="I102">
            <v>120.2</v>
          </cell>
          <cell r="J102">
            <v>2.2300556586270872</v>
          </cell>
          <cell r="K102">
            <v>120.2</v>
          </cell>
        </row>
        <row r="103">
          <cell r="A103" t="str">
            <v>MYERS,FLETCHER AND GORDON</v>
          </cell>
          <cell r="B103">
            <v>127</v>
          </cell>
          <cell r="C103" t="str">
            <v>02</v>
          </cell>
          <cell r="D103" t="str">
            <v>JA $</v>
          </cell>
          <cell r="E103">
            <v>26.3</v>
          </cell>
          <cell r="F103" t="str">
            <v>O/D</v>
          </cell>
          <cell r="G103" t="str">
            <v>PROF.</v>
          </cell>
          <cell r="H103" t="str">
            <v>BUSINESS</v>
          </cell>
          <cell r="I103">
            <v>289.95999999999998</v>
          </cell>
          <cell r="J103">
            <v>0</v>
          </cell>
          <cell r="K103">
            <v>0</v>
          </cell>
        </row>
        <row r="104">
          <cell r="A104" t="str">
            <v>PYRAMID TOURS LTD.</v>
          </cell>
          <cell r="B104">
            <v>200</v>
          </cell>
          <cell r="C104" t="str">
            <v>66</v>
          </cell>
          <cell r="D104" t="str">
            <v>JA $</v>
          </cell>
          <cell r="E104">
            <v>31.5</v>
          </cell>
          <cell r="F104" t="str">
            <v>O/D</v>
          </cell>
          <cell r="G104" t="str">
            <v>PROF.</v>
          </cell>
          <cell r="H104" t="str">
            <v>BUSINESS</v>
          </cell>
          <cell r="I104">
            <v>3275.68</v>
          </cell>
          <cell r="J104">
            <v>0</v>
          </cell>
          <cell r="K104">
            <v>0</v>
          </cell>
        </row>
        <row r="105">
          <cell r="A105" t="str">
            <v>JAMES SAMUELS AND CO. LTD.</v>
          </cell>
          <cell r="B105">
            <v>200</v>
          </cell>
          <cell r="C105" t="str">
            <v>66</v>
          </cell>
          <cell r="D105" t="str">
            <v>JA $</v>
          </cell>
          <cell r="E105">
            <v>31.5</v>
          </cell>
          <cell r="F105" t="str">
            <v>O/D</v>
          </cell>
          <cell r="G105" t="str">
            <v>PROF.</v>
          </cell>
          <cell r="H105" t="str">
            <v>BUSINESS</v>
          </cell>
          <cell r="I105">
            <v>4756.26</v>
          </cell>
          <cell r="J105">
            <v>0</v>
          </cell>
          <cell r="K105">
            <v>0</v>
          </cell>
        </row>
        <row r="106">
          <cell r="A106" t="str">
            <v>IT'S A DOGS WORLD LIMITED</v>
          </cell>
          <cell r="B106">
            <v>127</v>
          </cell>
          <cell r="C106" t="str">
            <v>06</v>
          </cell>
          <cell r="D106" t="str">
            <v>JA $</v>
          </cell>
          <cell r="E106">
            <v>19</v>
          </cell>
          <cell r="F106" t="str">
            <v>O/D</v>
          </cell>
          <cell r="G106" t="str">
            <v>PROF.</v>
          </cell>
          <cell r="H106" t="str">
            <v>BUSINESS</v>
          </cell>
          <cell r="I106">
            <v>35264.410000000003</v>
          </cell>
          <cell r="J106">
            <v>0</v>
          </cell>
          <cell r="K106">
            <v>0</v>
          </cell>
        </row>
        <row r="107">
          <cell r="A107" t="str">
            <v>AMERICAN CHAMBER OF COMMERCE</v>
          </cell>
          <cell r="B107">
            <v>200</v>
          </cell>
          <cell r="C107" t="str">
            <v>02</v>
          </cell>
          <cell r="D107" t="str">
            <v>JA $</v>
          </cell>
          <cell r="E107">
            <v>31.5</v>
          </cell>
          <cell r="F107" t="str">
            <v>O/D</v>
          </cell>
          <cell r="G107" t="str">
            <v>PROF.</v>
          </cell>
          <cell r="H107" t="str">
            <v>BUSINESS</v>
          </cell>
          <cell r="I107">
            <v>163373.94</v>
          </cell>
          <cell r="J107">
            <v>0</v>
          </cell>
          <cell r="K107">
            <v>0</v>
          </cell>
        </row>
        <row r="108">
          <cell r="A108" t="str">
            <v>CIVIL ENG. RESEARCH AND TESTING</v>
          </cell>
          <cell r="B108">
            <v>127</v>
          </cell>
          <cell r="C108" t="str">
            <v>06</v>
          </cell>
          <cell r="D108" t="str">
            <v>JA $</v>
          </cell>
          <cell r="E108">
            <v>19</v>
          </cell>
          <cell r="F108" t="str">
            <v>O/D</v>
          </cell>
          <cell r="G108" t="str">
            <v>PROF.</v>
          </cell>
          <cell r="H108" t="str">
            <v>BUSINESS</v>
          </cell>
          <cell r="I108">
            <v>188415.57</v>
          </cell>
          <cell r="J108">
            <v>0</v>
          </cell>
          <cell r="K108">
            <v>0</v>
          </cell>
        </row>
        <row r="109">
          <cell r="A109" t="str">
            <v>JAMAICA ELECTRICAL TECHNOLOGY</v>
          </cell>
          <cell r="B109">
            <v>126</v>
          </cell>
          <cell r="C109" t="str">
            <v>07</v>
          </cell>
          <cell r="D109" t="str">
            <v>JA $</v>
          </cell>
          <cell r="E109">
            <v>26.3</v>
          </cell>
          <cell r="F109" t="str">
            <v>O/D</v>
          </cell>
          <cell r="G109" t="str">
            <v>PROF.</v>
          </cell>
          <cell r="H109" t="str">
            <v>BUSINESS</v>
          </cell>
          <cell r="I109">
            <v>290409.78999999998</v>
          </cell>
          <cell r="J109">
            <v>0</v>
          </cell>
          <cell r="K109">
            <v>0</v>
          </cell>
        </row>
        <row r="110">
          <cell r="A110" t="str">
            <v>IMPLEMENTATION LIMITED</v>
          </cell>
          <cell r="B110">
            <v>127</v>
          </cell>
          <cell r="C110" t="str">
            <v>06</v>
          </cell>
          <cell r="D110" t="str">
            <v>JA $</v>
          </cell>
          <cell r="E110">
            <v>12</v>
          </cell>
          <cell r="F110" t="str">
            <v>O/D</v>
          </cell>
          <cell r="G110" t="str">
            <v>PROF.</v>
          </cell>
          <cell r="H110" t="str">
            <v>BUSINESS</v>
          </cell>
          <cell r="I110">
            <v>687041.22</v>
          </cell>
          <cell r="J110">
            <v>0</v>
          </cell>
          <cell r="K110">
            <v>0</v>
          </cell>
        </row>
        <row r="111">
          <cell r="A111" t="str">
            <v>MATROUSSE HOLDINGS LIMITED</v>
          </cell>
          <cell r="B111">
            <v>126</v>
          </cell>
          <cell r="C111" t="str">
            <v>06</v>
          </cell>
          <cell r="D111" t="str">
            <v>JA $</v>
          </cell>
          <cell r="E111">
            <v>11</v>
          </cell>
          <cell r="F111" t="str">
            <v>O/D</v>
          </cell>
          <cell r="G111" t="str">
            <v>PROF.</v>
          </cell>
          <cell r="H111" t="str">
            <v>BUSINESS</v>
          </cell>
          <cell r="I111">
            <v>761786.95</v>
          </cell>
          <cell r="J111">
            <v>0</v>
          </cell>
          <cell r="K111">
            <v>0</v>
          </cell>
        </row>
        <row r="112">
          <cell r="A112" t="str">
            <v>VAP LIMITED</v>
          </cell>
          <cell r="B112">
            <v>120</v>
          </cell>
          <cell r="C112" t="str">
            <v>02</v>
          </cell>
          <cell r="D112" t="str">
            <v>JA $</v>
          </cell>
          <cell r="E112">
            <v>32</v>
          </cell>
          <cell r="F112" t="str">
            <v>TERM</v>
          </cell>
          <cell r="G112" t="str">
            <v>PROF.</v>
          </cell>
          <cell r="H112" t="str">
            <v>BUSINESS</v>
          </cell>
          <cell r="I112">
            <v>833333.34</v>
          </cell>
          <cell r="J112">
            <v>0</v>
          </cell>
          <cell r="K112">
            <v>0</v>
          </cell>
        </row>
        <row r="113">
          <cell r="A113" t="str">
            <v>SERAMCO</v>
          </cell>
          <cell r="B113">
            <v>120</v>
          </cell>
          <cell r="C113" t="str">
            <v>15</v>
          </cell>
          <cell r="D113" t="str">
            <v>JA $</v>
          </cell>
          <cell r="E113">
            <v>9.75</v>
          </cell>
          <cell r="F113" t="str">
            <v>TERM</v>
          </cell>
          <cell r="G113" t="str">
            <v>PROF.</v>
          </cell>
          <cell r="H113" t="str">
            <v>BUSINESS</v>
          </cell>
          <cell r="I113">
            <v>1016726.69</v>
          </cell>
          <cell r="J113">
            <v>0</v>
          </cell>
          <cell r="K113">
            <v>0</v>
          </cell>
        </row>
        <row r="114">
          <cell r="A114" t="str">
            <v>COATES BROTHERS JAMAICA LIMITED</v>
          </cell>
          <cell r="B114">
            <v>120</v>
          </cell>
          <cell r="C114" t="str">
            <v>04</v>
          </cell>
          <cell r="D114" t="str">
            <v>JA $</v>
          </cell>
          <cell r="E114">
            <v>15</v>
          </cell>
          <cell r="F114" t="str">
            <v>TERM</v>
          </cell>
          <cell r="G114" t="str">
            <v>PROF.</v>
          </cell>
          <cell r="H114" t="str">
            <v>BUSINESS</v>
          </cell>
          <cell r="I114">
            <v>1338478.1100000001</v>
          </cell>
          <cell r="J114">
            <v>0</v>
          </cell>
          <cell r="K114">
            <v>0</v>
          </cell>
        </row>
        <row r="115">
          <cell r="A115" t="str">
            <v>VAP LIMITED</v>
          </cell>
          <cell r="B115">
            <v>127</v>
          </cell>
          <cell r="C115" t="str">
            <v>06</v>
          </cell>
          <cell r="D115" t="str">
            <v>JA $</v>
          </cell>
          <cell r="E115">
            <v>32</v>
          </cell>
          <cell r="F115" t="str">
            <v>O/D</v>
          </cell>
          <cell r="G115" t="str">
            <v>PROF.</v>
          </cell>
          <cell r="H115" t="str">
            <v>BUSINESS</v>
          </cell>
          <cell r="I115">
            <v>1551879.38</v>
          </cell>
          <cell r="J115">
            <v>0</v>
          </cell>
          <cell r="K115">
            <v>0</v>
          </cell>
        </row>
        <row r="116">
          <cell r="A116" t="str">
            <v>SERAMCO</v>
          </cell>
          <cell r="B116">
            <v>120</v>
          </cell>
          <cell r="C116" t="str">
            <v>15</v>
          </cell>
          <cell r="D116" t="str">
            <v>USD</v>
          </cell>
          <cell r="E116">
            <v>9.75</v>
          </cell>
          <cell r="F116" t="str">
            <v>TERM</v>
          </cell>
          <cell r="G116" t="str">
            <v>PROF.</v>
          </cell>
          <cell r="H116" t="str">
            <v>BUSINESS</v>
          </cell>
          <cell r="I116">
            <v>2069054.99</v>
          </cell>
          <cell r="J116">
            <v>38386.920037105752</v>
          </cell>
          <cell r="K116">
            <v>2069054.99</v>
          </cell>
        </row>
        <row r="117">
          <cell r="A117" t="str">
            <v>VAP LIMITED</v>
          </cell>
          <cell r="B117">
            <v>120</v>
          </cell>
          <cell r="C117" t="str">
            <v>42</v>
          </cell>
          <cell r="D117" t="str">
            <v>USD</v>
          </cell>
          <cell r="E117">
            <v>32</v>
          </cell>
          <cell r="F117" t="str">
            <v>TERM</v>
          </cell>
          <cell r="G117" t="str">
            <v>PROF.</v>
          </cell>
          <cell r="H117" t="str">
            <v>BUSINESS</v>
          </cell>
          <cell r="I117">
            <v>2558060.58</v>
          </cell>
          <cell r="J117">
            <v>47459.379962894251</v>
          </cell>
          <cell r="K117">
            <v>2558060.58</v>
          </cell>
        </row>
        <row r="118">
          <cell r="A118" t="str">
            <v>AMECO CARIBBEAN INC.</v>
          </cell>
          <cell r="B118">
            <v>200</v>
          </cell>
          <cell r="C118" t="str">
            <v>07</v>
          </cell>
          <cell r="D118" t="str">
            <v>JA $</v>
          </cell>
          <cell r="E118">
            <v>31.5</v>
          </cell>
          <cell r="F118" t="str">
            <v>O/D</v>
          </cell>
          <cell r="G118" t="str">
            <v>PROF.</v>
          </cell>
          <cell r="H118" t="str">
            <v>BUSINESS</v>
          </cell>
          <cell r="I118">
            <v>3237059.4</v>
          </cell>
          <cell r="J118">
            <v>0</v>
          </cell>
          <cell r="K118">
            <v>0</v>
          </cell>
        </row>
        <row r="119">
          <cell r="A119" t="str">
            <v>MATROUSSE HOLDINGS LIMITED</v>
          </cell>
          <cell r="B119">
            <v>120</v>
          </cell>
          <cell r="C119" t="str">
            <v>02</v>
          </cell>
          <cell r="D119" t="str">
            <v>USD</v>
          </cell>
          <cell r="E119">
            <v>11</v>
          </cell>
          <cell r="F119" t="str">
            <v>TERM</v>
          </cell>
          <cell r="G119" t="str">
            <v>PROF.</v>
          </cell>
          <cell r="H119" t="str">
            <v>BUSINESS</v>
          </cell>
          <cell r="I119">
            <v>4569182.2300000004</v>
          </cell>
          <cell r="J119">
            <v>84771.469944341385</v>
          </cell>
          <cell r="K119">
            <v>4569182.2300000004</v>
          </cell>
        </row>
        <row r="120">
          <cell r="A120" t="str">
            <v>BOGUES BROTHERS INDUSTRIES LTD</v>
          </cell>
          <cell r="B120">
            <v>120</v>
          </cell>
          <cell r="C120" t="str">
            <v>50</v>
          </cell>
          <cell r="D120" t="str">
            <v>JA $</v>
          </cell>
          <cell r="E120">
            <v>15</v>
          </cell>
          <cell r="F120" t="str">
            <v>TERM</v>
          </cell>
          <cell r="G120" t="str">
            <v>PROF.</v>
          </cell>
          <cell r="H120" t="str">
            <v>BUSINESS</v>
          </cell>
          <cell r="I120">
            <v>4900000</v>
          </cell>
          <cell r="J120">
            <v>0</v>
          </cell>
          <cell r="K120">
            <v>0</v>
          </cell>
        </row>
        <row r="121">
          <cell r="A121" t="str">
            <v>CAYMANAS DEVELOPMENT</v>
          </cell>
          <cell r="B121">
            <v>150</v>
          </cell>
          <cell r="C121" t="str">
            <v>02</v>
          </cell>
          <cell r="D121" t="str">
            <v>USD</v>
          </cell>
          <cell r="E121">
            <v>12.5</v>
          </cell>
          <cell r="F121" t="str">
            <v>LEASE</v>
          </cell>
          <cell r="G121" t="str">
            <v>PROF.</v>
          </cell>
          <cell r="H121" t="str">
            <v>BUSINESS</v>
          </cell>
          <cell r="I121">
            <v>5922960.5099999998</v>
          </cell>
          <cell r="J121">
            <v>109887.95009276438</v>
          </cell>
          <cell r="K121">
            <v>5922960.5099999998</v>
          </cell>
        </row>
        <row r="122">
          <cell r="A122" t="str">
            <v>TAN-MARJ INVESTMENTS LTD.</v>
          </cell>
          <cell r="B122">
            <v>120</v>
          </cell>
          <cell r="C122" t="str">
            <v>50</v>
          </cell>
          <cell r="D122" t="str">
            <v>JA $</v>
          </cell>
          <cell r="E122">
            <v>24</v>
          </cell>
          <cell r="F122" t="str">
            <v>TERM</v>
          </cell>
          <cell r="G122" t="str">
            <v>PROF.</v>
          </cell>
          <cell r="H122" t="str">
            <v>BUSINESS</v>
          </cell>
          <cell r="I122">
            <v>8000000</v>
          </cell>
          <cell r="J122">
            <v>0</v>
          </cell>
          <cell r="K122">
            <v>0</v>
          </cell>
        </row>
        <row r="123">
          <cell r="A123" t="str">
            <v>PORT AUTHORITY OF JAMAICA</v>
          </cell>
          <cell r="B123">
            <v>120</v>
          </cell>
          <cell r="C123" t="str">
            <v>55</v>
          </cell>
          <cell r="D123" t="str">
            <v>USD</v>
          </cell>
          <cell r="E123">
            <v>11</v>
          </cell>
          <cell r="F123" t="str">
            <v>TERM</v>
          </cell>
          <cell r="G123" t="str">
            <v>PSX</v>
          </cell>
          <cell r="H123" t="str">
            <v>PSX</v>
          </cell>
          <cell r="I123">
            <v>774163.01</v>
          </cell>
          <cell r="J123">
            <v>14362.950092764378</v>
          </cell>
          <cell r="K123">
            <v>774163.01</v>
          </cell>
        </row>
        <row r="124">
          <cell r="A124" t="str">
            <v>PORT AUTHORITY OF JAMAICA</v>
          </cell>
          <cell r="B124">
            <v>120</v>
          </cell>
          <cell r="C124" t="str">
            <v>55</v>
          </cell>
          <cell r="D124" t="str">
            <v>USD</v>
          </cell>
          <cell r="E124">
            <v>11</v>
          </cell>
          <cell r="F124" t="str">
            <v>TERM</v>
          </cell>
          <cell r="G124" t="str">
            <v>PSX</v>
          </cell>
          <cell r="H124" t="str">
            <v>PSX</v>
          </cell>
          <cell r="I124">
            <v>7050501.6100000003</v>
          </cell>
          <cell r="J124">
            <v>130807.07996289426</v>
          </cell>
          <cell r="K124">
            <v>7050501.6100000003</v>
          </cell>
        </row>
        <row r="125">
          <cell r="A125" t="str">
            <v>PORT AUTHORITY OF JAMAICA</v>
          </cell>
          <cell r="B125">
            <v>120</v>
          </cell>
          <cell r="C125" t="str">
            <v>55</v>
          </cell>
          <cell r="D125" t="str">
            <v>USD</v>
          </cell>
          <cell r="E125">
            <v>11</v>
          </cell>
          <cell r="F125" t="str">
            <v>TERM</v>
          </cell>
          <cell r="G125" t="str">
            <v>PSX</v>
          </cell>
          <cell r="H125" t="str">
            <v>PSX</v>
          </cell>
          <cell r="I125">
            <v>28151537.719999999</v>
          </cell>
          <cell r="J125">
            <v>522291.97996289423</v>
          </cell>
          <cell r="K125">
            <v>28151537.719999999</v>
          </cell>
        </row>
        <row r="126">
          <cell r="A126" t="str">
            <v>PORT AUTHORITY OF JAMAICA</v>
          </cell>
          <cell r="B126">
            <v>120</v>
          </cell>
          <cell r="C126" t="str">
            <v>02</v>
          </cell>
          <cell r="D126" t="str">
            <v>USD</v>
          </cell>
          <cell r="E126">
            <v>11</v>
          </cell>
          <cell r="F126" t="str">
            <v>TERM</v>
          </cell>
          <cell r="G126" t="str">
            <v>PSX</v>
          </cell>
          <cell r="H126" t="str">
            <v>PSX</v>
          </cell>
          <cell r="I126">
            <v>53900000</v>
          </cell>
          <cell r="J126">
            <v>1000000</v>
          </cell>
          <cell r="K126">
            <v>53900000</v>
          </cell>
        </row>
        <row r="127">
          <cell r="A127" t="str">
            <v>CHALICE LIMITED</v>
          </cell>
          <cell r="B127">
            <v>120</v>
          </cell>
          <cell r="C127" t="str">
            <v>33</v>
          </cell>
          <cell r="D127" t="str">
            <v>JA $</v>
          </cell>
          <cell r="E127">
            <v>10</v>
          </cell>
          <cell r="F127" t="str">
            <v>MTG.</v>
          </cell>
          <cell r="G127" t="str">
            <v>R/E SVCS</v>
          </cell>
          <cell r="H127" t="str">
            <v>BUSINESS</v>
          </cell>
          <cell r="I127">
            <v>32671.95</v>
          </cell>
          <cell r="J127">
            <v>0</v>
          </cell>
          <cell r="K127">
            <v>0</v>
          </cell>
        </row>
        <row r="128">
          <cell r="A128" t="str">
            <v>WRAY AND NEPHEW GROUP LIMITED</v>
          </cell>
          <cell r="B128">
            <v>120</v>
          </cell>
          <cell r="C128" t="str">
            <v>50</v>
          </cell>
          <cell r="D128" t="str">
            <v>JA $</v>
          </cell>
          <cell r="E128">
            <v>13</v>
          </cell>
          <cell r="F128" t="str">
            <v>TERM</v>
          </cell>
          <cell r="G128" t="str">
            <v>RUM</v>
          </cell>
          <cell r="H128" t="str">
            <v>BUSINESS</v>
          </cell>
          <cell r="I128">
            <v>7562603.75</v>
          </cell>
          <cell r="J128">
            <v>0</v>
          </cell>
          <cell r="K128">
            <v>0</v>
          </cell>
        </row>
        <row r="129">
          <cell r="A129" t="str">
            <v>WRAY AND NEPHEW GROUP LIMITED</v>
          </cell>
          <cell r="B129">
            <v>120</v>
          </cell>
          <cell r="C129" t="str">
            <v>50</v>
          </cell>
          <cell r="D129" t="str">
            <v>JA $</v>
          </cell>
          <cell r="E129">
            <v>13</v>
          </cell>
          <cell r="F129" t="str">
            <v>TERM</v>
          </cell>
          <cell r="G129" t="str">
            <v>RUM</v>
          </cell>
          <cell r="H129" t="str">
            <v>BUSINESS</v>
          </cell>
          <cell r="I129">
            <v>30020729.52</v>
          </cell>
          <cell r="J129">
            <v>0</v>
          </cell>
          <cell r="K129">
            <v>0</v>
          </cell>
        </row>
        <row r="130">
          <cell r="A130" t="str">
            <v>WRAY AND NEPHEW GROUP LIMITED</v>
          </cell>
          <cell r="B130">
            <v>120</v>
          </cell>
          <cell r="C130" t="str">
            <v>50</v>
          </cell>
          <cell r="D130" t="str">
            <v>JA $</v>
          </cell>
          <cell r="E130">
            <v>13</v>
          </cell>
          <cell r="F130" t="str">
            <v>TERM</v>
          </cell>
          <cell r="G130" t="str">
            <v>RUM</v>
          </cell>
          <cell r="H130" t="str">
            <v>BUSINESS</v>
          </cell>
          <cell r="I130">
            <v>90335135.109999999</v>
          </cell>
          <cell r="J130">
            <v>0</v>
          </cell>
          <cell r="K130">
            <v>0</v>
          </cell>
        </row>
        <row r="131">
          <cell r="A131" t="str">
            <v>WRAY AND NEPHEW GROUP LIMITED</v>
          </cell>
          <cell r="B131">
            <v>120</v>
          </cell>
          <cell r="C131" t="str">
            <v>02</v>
          </cell>
          <cell r="D131" t="str">
            <v>JA $</v>
          </cell>
          <cell r="E131">
            <v>13</v>
          </cell>
          <cell r="F131" t="str">
            <v>TERM</v>
          </cell>
          <cell r="G131" t="str">
            <v>RUM</v>
          </cell>
          <cell r="H131" t="str">
            <v>BUSINESS</v>
          </cell>
          <cell r="I131">
            <v>242058000</v>
          </cell>
          <cell r="J131">
            <v>0</v>
          </cell>
          <cell r="K131">
            <v>0</v>
          </cell>
        </row>
        <row r="132">
          <cell r="A132" t="str">
            <v>INNOVATIVE RESORTS LTD.</v>
          </cell>
          <cell r="B132">
            <v>150</v>
          </cell>
          <cell r="C132" t="str">
            <v>01</v>
          </cell>
          <cell r="D132" t="str">
            <v>USD</v>
          </cell>
          <cell r="E132">
            <v>12</v>
          </cell>
          <cell r="F132" t="str">
            <v>LEASE</v>
          </cell>
          <cell r="G132" t="str">
            <v>TOURISM</v>
          </cell>
          <cell r="H132" t="str">
            <v>BUSINESS</v>
          </cell>
          <cell r="I132">
            <v>5.39</v>
          </cell>
          <cell r="J132">
            <v>9.9999999999999992E-2</v>
          </cell>
          <cell r="K132">
            <v>5.39</v>
          </cell>
        </row>
        <row r="133">
          <cell r="A133" t="str">
            <v>VILLAGE RESORTS LIMITED</v>
          </cell>
          <cell r="B133">
            <v>120</v>
          </cell>
          <cell r="C133" t="str">
            <v>04</v>
          </cell>
          <cell r="D133" t="str">
            <v>USD</v>
          </cell>
          <cell r="E133">
            <v>12</v>
          </cell>
          <cell r="F133" t="str">
            <v>TERM</v>
          </cell>
          <cell r="G133" t="str">
            <v>TOURISM</v>
          </cell>
          <cell r="H133" t="str">
            <v>BUSINESS</v>
          </cell>
          <cell r="I133">
            <v>549515.35</v>
          </cell>
          <cell r="J133">
            <v>10195.089981447125</v>
          </cell>
          <cell r="K133">
            <v>549515.35</v>
          </cell>
        </row>
        <row r="134">
          <cell r="A134" t="str">
            <v>PEGASUS HOTEL</v>
          </cell>
          <cell r="B134">
            <v>120</v>
          </cell>
          <cell r="C134" t="str">
            <v>04</v>
          </cell>
          <cell r="D134" t="str">
            <v>USD</v>
          </cell>
          <cell r="E134">
            <v>12</v>
          </cell>
          <cell r="F134" t="str">
            <v>TERM</v>
          </cell>
          <cell r="G134" t="str">
            <v>TOURISM</v>
          </cell>
          <cell r="H134" t="str">
            <v>BUSINESS</v>
          </cell>
          <cell r="I134">
            <v>860378.21</v>
          </cell>
          <cell r="J134">
            <v>15962.489981447125</v>
          </cell>
          <cell r="K134">
            <v>860378.21</v>
          </cell>
        </row>
        <row r="135">
          <cell r="A135" t="str">
            <v>GREAT RESORTS</v>
          </cell>
          <cell r="B135">
            <v>150</v>
          </cell>
          <cell r="C135" t="str">
            <v>00</v>
          </cell>
          <cell r="D135" t="str">
            <v>USD</v>
          </cell>
          <cell r="E135">
            <v>9.4600000000000009</v>
          </cell>
          <cell r="F135" t="str">
            <v>LEASE</v>
          </cell>
          <cell r="G135" t="str">
            <v>TOURISM</v>
          </cell>
          <cell r="H135" t="str">
            <v>BUSINESS</v>
          </cell>
          <cell r="I135">
            <v>1191702.05</v>
          </cell>
          <cell r="J135">
            <v>22109.5</v>
          </cell>
          <cell r="K135">
            <v>1191702.05</v>
          </cell>
        </row>
        <row r="136">
          <cell r="A136" t="str">
            <v>BRL LIMITED</v>
          </cell>
          <cell r="B136">
            <v>150</v>
          </cell>
          <cell r="C136" t="str">
            <v>00</v>
          </cell>
          <cell r="D136" t="str">
            <v>USD</v>
          </cell>
          <cell r="E136">
            <v>12</v>
          </cell>
          <cell r="F136" t="str">
            <v>LEASE</v>
          </cell>
          <cell r="G136" t="str">
            <v>TOURISM</v>
          </cell>
          <cell r="H136" t="str">
            <v>BUSINESS</v>
          </cell>
          <cell r="I136">
            <v>1293832.31</v>
          </cell>
          <cell r="J136">
            <v>24004.310018552878</v>
          </cell>
          <cell r="K136">
            <v>1293832.31</v>
          </cell>
        </row>
        <row r="137">
          <cell r="A137" t="str">
            <v>INNOVATIVE RESORTS LTD.</v>
          </cell>
          <cell r="B137">
            <v>150</v>
          </cell>
          <cell r="C137" t="str">
            <v>00</v>
          </cell>
          <cell r="D137" t="str">
            <v>USD</v>
          </cell>
          <cell r="E137">
            <v>12</v>
          </cell>
          <cell r="F137" t="str">
            <v>LEASE</v>
          </cell>
          <cell r="G137" t="str">
            <v>TOURISM</v>
          </cell>
          <cell r="H137" t="str">
            <v>BUSINESS</v>
          </cell>
          <cell r="I137">
            <v>1421703.05</v>
          </cell>
          <cell r="J137">
            <v>26376.67996289425</v>
          </cell>
          <cell r="K137">
            <v>1421703.05</v>
          </cell>
        </row>
        <row r="138">
          <cell r="A138" t="str">
            <v>VILLAGE RESORTS LIMITED</v>
          </cell>
          <cell r="B138">
            <v>120</v>
          </cell>
          <cell r="C138" t="str">
            <v>02</v>
          </cell>
          <cell r="D138" t="str">
            <v>USD</v>
          </cell>
          <cell r="E138">
            <v>12</v>
          </cell>
          <cell r="F138" t="str">
            <v>TERM</v>
          </cell>
          <cell r="G138" t="str">
            <v>TOURISM</v>
          </cell>
          <cell r="H138" t="str">
            <v>BUSINESS</v>
          </cell>
          <cell r="I138">
            <v>1666992.25</v>
          </cell>
          <cell r="J138">
            <v>30927.5</v>
          </cell>
          <cell r="K138">
            <v>1666992.25</v>
          </cell>
        </row>
        <row r="139">
          <cell r="A139" t="str">
            <v>THREE RIVERS MGMT. LTD.</v>
          </cell>
          <cell r="B139">
            <v>120</v>
          </cell>
          <cell r="C139" t="str">
            <v>04</v>
          </cell>
          <cell r="D139" t="str">
            <v>JA $</v>
          </cell>
          <cell r="E139">
            <v>23</v>
          </cell>
          <cell r="F139" t="str">
            <v>TERM</v>
          </cell>
          <cell r="G139" t="str">
            <v>TOURISM</v>
          </cell>
          <cell r="H139" t="str">
            <v>BUSINESS</v>
          </cell>
          <cell r="I139">
            <v>2271930.5099999998</v>
          </cell>
          <cell r="J139">
            <v>0</v>
          </cell>
          <cell r="K139">
            <v>0</v>
          </cell>
        </row>
        <row r="140">
          <cell r="A140" t="str">
            <v>INTERNATIONAL HOTELS</v>
          </cell>
          <cell r="B140">
            <v>150</v>
          </cell>
          <cell r="C140" t="str">
            <v>01</v>
          </cell>
          <cell r="D140" t="str">
            <v>USD</v>
          </cell>
          <cell r="E140">
            <v>12.5</v>
          </cell>
          <cell r="F140" t="str">
            <v>LEASE</v>
          </cell>
          <cell r="G140" t="str">
            <v>TOURISM</v>
          </cell>
          <cell r="H140" t="str">
            <v>BUSINESS</v>
          </cell>
          <cell r="I140">
            <v>2460047.21</v>
          </cell>
          <cell r="J140">
            <v>45640.950092764382</v>
          </cell>
          <cell r="K140">
            <v>2460047.21</v>
          </cell>
        </row>
        <row r="141">
          <cell r="A141" t="str">
            <v>GREAT RESORTS</v>
          </cell>
          <cell r="B141">
            <v>120</v>
          </cell>
          <cell r="C141" t="str">
            <v>50</v>
          </cell>
          <cell r="D141" t="str">
            <v>USD</v>
          </cell>
          <cell r="E141">
            <v>9.4600000000000009</v>
          </cell>
          <cell r="F141" t="str">
            <v>TERM</v>
          </cell>
          <cell r="G141" t="str">
            <v>TOURISM</v>
          </cell>
          <cell r="H141" t="str">
            <v>BUSINESS</v>
          </cell>
          <cell r="I141">
            <v>4053280</v>
          </cell>
          <cell r="J141">
            <v>75200</v>
          </cell>
          <cell r="K141">
            <v>4053280</v>
          </cell>
        </row>
        <row r="142">
          <cell r="A142" t="str">
            <v>VILLAGE RESORTS LIMITED</v>
          </cell>
          <cell r="B142">
            <v>150</v>
          </cell>
          <cell r="C142" t="str">
            <v>00</v>
          </cell>
          <cell r="D142" t="str">
            <v>USD</v>
          </cell>
          <cell r="E142">
            <v>12</v>
          </cell>
          <cell r="F142" t="str">
            <v>LEASE</v>
          </cell>
          <cell r="G142" t="str">
            <v>TOURISM</v>
          </cell>
          <cell r="H142" t="str">
            <v>BUSINESS</v>
          </cell>
          <cell r="I142">
            <v>7906541.9500000002</v>
          </cell>
          <cell r="J142">
            <v>146689.08998144712</v>
          </cell>
          <cell r="K142">
            <v>7906541.9499999993</v>
          </cell>
        </row>
        <row r="143">
          <cell r="A143" t="str">
            <v>SOMERSET ENTERPRISES LTD.</v>
          </cell>
          <cell r="B143">
            <v>120</v>
          </cell>
          <cell r="C143" t="str">
            <v>50</v>
          </cell>
          <cell r="D143" t="str">
            <v>JA $</v>
          </cell>
          <cell r="E143">
            <v>20</v>
          </cell>
          <cell r="F143" t="str">
            <v>TERM</v>
          </cell>
          <cell r="G143" t="str">
            <v>TOURISM</v>
          </cell>
          <cell r="H143" t="str">
            <v>BUSINESS</v>
          </cell>
          <cell r="I143">
            <v>8690910.5199999996</v>
          </cell>
          <cell r="J143">
            <v>0</v>
          </cell>
          <cell r="K143">
            <v>0</v>
          </cell>
        </row>
        <row r="144">
          <cell r="A144" t="str">
            <v>INTERNATIONAL HOTELS</v>
          </cell>
          <cell r="B144">
            <v>150</v>
          </cell>
          <cell r="C144" t="str">
            <v>00</v>
          </cell>
          <cell r="D144" t="str">
            <v>USD</v>
          </cell>
          <cell r="E144">
            <v>12.5</v>
          </cell>
          <cell r="F144" t="str">
            <v>LEASE</v>
          </cell>
          <cell r="G144" t="str">
            <v>TOURISM</v>
          </cell>
          <cell r="H144" t="str">
            <v>BUSINESS</v>
          </cell>
          <cell r="I144">
            <v>43471847.340000004</v>
          </cell>
          <cell r="J144">
            <v>806527.77996289439</v>
          </cell>
          <cell r="K144">
            <v>43471847.340000004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>
        <row r="4">
          <cell r="C4">
            <v>38292</v>
          </cell>
        </row>
        <row r="5">
          <cell r="F5">
            <v>10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 refreshError="1">
        <row r="4">
          <cell r="C4">
            <v>38292</v>
          </cell>
        </row>
        <row r="5">
          <cell r="F5">
            <v>10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2004 12 31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2004 12 31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_USD_GBP_spreads"/>
      <sheetName val="FWD spreads"/>
      <sheetName val="Cash-swap spread"/>
      <sheetName val="Calcul"/>
      <sheetName val="Tables"/>
      <sheetName val="Database"/>
      <sheetName val="FWD data"/>
      <sheetName val="Datas"/>
      <sheetName val="DB Links"/>
      <sheetName val="EONIAswapINDEX"/>
      <sheetName val="Eurepo"/>
      <sheetName val="Repo"/>
      <sheetName val="Euribor"/>
      <sheetName val="Deposit"/>
      <sheetName val="Swap Forwards"/>
      <sheetName val="Dates"/>
      <sheetName val="Swaps"/>
      <sheetName val="Spreads"/>
      <sheetName val="ECB-Pro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>
            <v>3.9939999999999998</v>
          </cell>
        </row>
        <row r="9">
          <cell r="D9">
            <v>4.1879999999999997</v>
          </cell>
        </row>
        <row r="10">
          <cell r="D10">
            <v>4.2690000000000001</v>
          </cell>
        </row>
        <row r="11">
          <cell r="D11">
            <v>4.3129999999999997</v>
          </cell>
        </row>
        <row r="12">
          <cell r="D12">
            <v>4.3760000000000003</v>
          </cell>
        </row>
        <row r="13">
          <cell r="D13">
            <v>4.6769999999999996</v>
          </cell>
        </row>
        <row r="14">
          <cell r="D14">
            <v>4.8579999999999997</v>
          </cell>
        </row>
        <row r="15">
          <cell r="D15">
            <v>4.8719999999999999</v>
          </cell>
        </row>
        <row r="16">
          <cell r="D16">
            <v>4.8839999999999995</v>
          </cell>
        </row>
        <row r="17">
          <cell r="D17">
            <v>4.8959999999999999</v>
          </cell>
        </row>
        <row r="18">
          <cell r="D18">
            <v>4.9119999999999999</v>
          </cell>
        </row>
        <row r="19">
          <cell r="D19">
            <v>4.923</v>
          </cell>
        </row>
        <row r="20">
          <cell r="D20">
            <v>4.9400000000000004</v>
          </cell>
        </row>
        <row r="21">
          <cell r="D21">
            <v>4.9530000000000003</v>
          </cell>
        </row>
        <row r="22">
          <cell r="D22">
            <v>4.9649999999999999</v>
          </cell>
        </row>
        <row r="23">
          <cell r="D23">
            <v>4.9820000000000002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codes"/>
    </sheetNames>
    <sheetDataSet>
      <sheetData sheetId="0" refreshError="1"/>
      <sheetData sheetId="1" refreshError="1">
        <row r="1">
          <cell r="A1" t="str">
            <v xml:space="preserve">Big B Supermarket             </v>
          </cell>
          <cell r="C1" t="str">
            <v>Advertising: Receipts</v>
          </cell>
          <cell r="E1" t="str">
            <v>Africa</v>
          </cell>
          <cell r="G1" t="str">
            <v>Australian Dollar</v>
          </cell>
          <cell r="I1" t="str">
            <v>National Registration Number</v>
          </cell>
          <cell r="K1" t="str">
            <v>Resident</v>
          </cell>
          <cell r="L1" t="str">
            <v>Resident</v>
          </cell>
        </row>
        <row r="2">
          <cell r="A2" t="str">
            <v xml:space="preserve">Broad Street                  </v>
          </cell>
          <cell r="C2" t="str">
            <v>Capital: Equity</v>
          </cell>
          <cell r="E2" t="str">
            <v>Anguilla</v>
          </cell>
          <cell r="G2" t="str">
            <v>Austrian Schilling</v>
          </cell>
          <cell r="I2" t="str">
            <v>Company Registration Number</v>
          </cell>
          <cell r="K2" t="str">
            <v>Non-Resident</v>
          </cell>
          <cell r="L2" t="str">
            <v>NonResident</v>
          </cell>
          <cell r="P2" t="str">
            <v>Resident: Government</v>
          </cell>
          <cell r="Q2" t="str">
            <v>RGovt</v>
          </cell>
          <cell r="R2">
            <v>1</v>
          </cell>
          <cell r="U2" t="str">
            <v>Afghanistan</v>
          </cell>
        </row>
        <row r="3">
          <cell r="A3" t="str">
            <v xml:space="preserve">Collymore Rock                </v>
          </cell>
          <cell r="C3" t="str">
            <v>Capital: Foreign Currency Accounts - Deposits</v>
          </cell>
          <cell r="E3" t="str">
            <v>Antigua</v>
          </cell>
          <cell r="G3" t="str">
            <v>Bahamian Dollar</v>
          </cell>
          <cell r="I3" t="str">
            <v>Passport</v>
          </cell>
          <cell r="P3" t="str">
            <v>Resident: Private</v>
          </cell>
          <cell r="Q3" t="str">
            <v>RPrivate</v>
          </cell>
          <cell r="R3">
            <v>2</v>
          </cell>
          <cell r="U3" t="str">
            <v>Åland Islands</v>
          </cell>
        </row>
        <row r="4">
          <cell r="A4" t="str">
            <v xml:space="preserve">J.B's Supermarket             </v>
          </cell>
          <cell r="C4" t="str">
            <v>Capital: Foreign Currency Accounts - Deposits (IBC)</v>
          </cell>
          <cell r="E4" t="str">
            <v>Argentina</v>
          </cell>
          <cell r="G4" t="str">
            <v>Barbados Dollar</v>
          </cell>
          <cell r="I4" t="str">
            <v>Social Security Number</v>
          </cell>
          <cell r="P4" t="str">
            <v>Resident: Resident Business Companies</v>
          </cell>
          <cell r="Q4" t="str">
            <v>RResidBusiCo</v>
          </cell>
          <cell r="R4">
            <v>8</v>
          </cell>
          <cell r="U4" t="str">
            <v>Albania</v>
          </cell>
        </row>
        <row r="5">
          <cell r="C5" t="str">
            <v>Capital: Mutual Funds Investments</v>
          </cell>
          <cell r="E5" t="str">
            <v>Aruba</v>
          </cell>
          <cell r="G5" t="str">
            <v>Belgian Franc</v>
          </cell>
          <cell r="I5" t="str">
            <v>Driver's License</v>
          </cell>
          <cell r="P5" t="str">
            <v>Resident: Interbank</v>
          </cell>
          <cell r="Q5" t="str">
            <v>ROFC</v>
          </cell>
          <cell r="R5">
            <v>9</v>
          </cell>
          <cell r="U5" t="str">
            <v>Algeria</v>
          </cell>
        </row>
        <row r="6">
          <cell r="C6" t="str">
            <v>Capital: Pension Funds Investments</v>
          </cell>
          <cell r="E6" t="str">
            <v>Australia</v>
          </cell>
          <cell r="G6" t="str">
            <v>Belizean Dollar</v>
          </cell>
          <cell r="I6" t="str">
            <v>Staff ID</v>
          </cell>
          <cell r="U6" t="str">
            <v>American Samoa</v>
          </cell>
        </row>
        <row r="7">
          <cell r="C7" t="str">
            <v>Capital: Portfolio Investment</v>
          </cell>
          <cell r="E7" t="str">
            <v>Bahamas</v>
          </cell>
          <cell r="G7" t="str">
            <v>Bermuda Dollar</v>
          </cell>
          <cell r="P7" t="str">
            <v>Non-Resident: Offshore</v>
          </cell>
          <cell r="Q7" t="str">
            <v>NROffshore</v>
          </cell>
          <cell r="R7">
            <v>11</v>
          </cell>
          <cell r="U7" t="str">
            <v>Andorra</v>
          </cell>
        </row>
        <row r="8">
          <cell r="C8" t="str">
            <v>Capital: Real Estate Investments</v>
          </cell>
          <cell r="E8" t="str">
            <v>Barbados</v>
          </cell>
          <cell r="G8" t="str">
            <v>Bolivar</v>
          </cell>
          <cell r="P8" t="str">
            <v>Non-Resident: Visitor</v>
          </cell>
          <cell r="Q8" t="str">
            <v>NRVisitor</v>
          </cell>
          <cell r="R8">
            <v>10</v>
          </cell>
          <cell r="U8" t="str">
            <v>Angola</v>
          </cell>
        </row>
        <row r="9">
          <cell r="C9" t="str">
            <v>Capital: Real Estate (disinvestment)</v>
          </cell>
          <cell r="E9" t="str">
            <v>Belize</v>
          </cell>
          <cell r="G9" t="str">
            <v>Canadian Dollar</v>
          </cell>
          <cell r="U9" t="str">
            <v>Anguilla</v>
          </cell>
        </row>
        <row r="10">
          <cell r="C10" t="str">
            <v>Capital: Shareholder Loans Disbursements</v>
          </cell>
          <cell r="E10" t="str">
            <v>Bermuda</v>
          </cell>
          <cell r="G10" t="str">
            <v>Cayman Dollar</v>
          </cell>
          <cell r="U10" t="str">
            <v>Antarctica</v>
          </cell>
        </row>
        <row r="11">
          <cell r="C11" t="str">
            <v>Capital:Loan (Borrowing) receipt</v>
          </cell>
          <cell r="E11" t="str">
            <v>Bolivia</v>
          </cell>
          <cell r="G11" t="str">
            <v>Colon</v>
          </cell>
          <cell r="U11" t="str">
            <v>Antigua and Barbuda</v>
          </cell>
        </row>
        <row r="12">
          <cell r="C12" t="str">
            <v>Commissions: Receipts</v>
          </cell>
          <cell r="E12" t="str">
            <v>Brazil</v>
          </cell>
          <cell r="G12" t="str">
            <v>Cordoba</v>
          </cell>
          <cell r="U12" t="str">
            <v>Argentina</v>
          </cell>
        </row>
        <row r="13">
          <cell r="C13" t="str">
            <v>Communication Services: Receipts</v>
          </cell>
          <cell r="E13" t="str">
            <v>British Virgin Island</v>
          </cell>
          <cell r="G13" t="str">
            <v>Cruzeiro</v>
          </cell>
          <cell r="U13" t="str">
            <v>Armenia</v>
          </cell>
        </row>
        <row r="14">
          <cell r="C14" t="str">
            <v>Computer and Information Services</v>
          </cell>
          <cell r="E14" t="str">
            <v>Canada</v>
          </cell>
          <cell r="G14" t="str">
            <v>Cuban Peso</v>
          </cell>
          <cell r="U14" t="str">
            <v>Aruba</v>
          </cell>
        </row>
        <row r="15">
          <cell r="C15" t="str">
            <v>Court Judgment</v>
          </cell>
          <cell r="E15" t="str">
            <v>Chile</v>
          </cell>
          <cell r="G15" t="str">
            <v>Danish Florin</v>
          </cell>
          <cell r="U15" t="str">
            <v>Australia</v>
          </cell>
        </row>
        <row r="16">
          <cell r="C16" t="str">
            <v>Credit Card</v>
          </cell>
          <cell r="E16" t="str">
            <v>China</v>
          </cell>
          <cell r="G16" t="str">
            <v>Danish Krone</v>
          </cell>
          <cell r="U16" t="str">
            <v>Austria</v>
          </cell>
        </row>
        <row r="17">
          <cell r="C17" t="str">
            <v>Current Transfers: Gifts and Donations</v>
          </cell>
          <cell r="E17" t="str">
            <v>Colombia</v>
          </cell>
          <cell r="G17" t="str">
            <v>Deutsche Mark</v>
          </cell>
          <cell r="U17" t="str">
            <v>Azerbaijan</v>
          </cell>
        </row>
        <row r="18">
          <cell r="C18" t="str">
            <v>Current Transfers: Other Including Pension Receipts From Abroad</v>
          </cell>
          <cell r="E18" t="str">
            <v>Costa Rica</v>
          </cell>
          <cell r="G18" t="str">
            <v>Dinar</v>
          </cell>
          <cell r="U18" t="str">
            <v>Bahamas</v>
          </cell>
        </row>
        <row r="19">
          <cell r="C19" t="str">
            <v>Education: Receipt</v>
          </cell>
          <cell r="E19" t="str">
            <v>Cuba</v>
          </cell>
          <cell r="G19" t="str">
            <v>East Caribbean Dollar</v>
          </cell>
          <cell r="U19" t="str">
            <v>Bahrain</v>
          </cell>
        </row>
        <row r="20">
          <cell r="C20" t="str">
            <v>Exports</v>
          </cell>
          <cell r="E20" t="str">
            <v>Curacao</v>
          </cell>
          <cell r="G20" t="str">
            <v>Escudo</v>
          </cell>
          <cell r="U20" t="str">
            <v>Bangladesh</v>
          </cell>
        </row>
        <row r="21">
          <cell r="C21" t="str">
            <v>Financial Services: Receipt</v>
          </cell>
          <cell r="E21" t="str">
            <v>Dominica</v>
          </cell>
          <cell r="G21" t="str">
            <v>Euro</v>
          </cell>
          <cell r="U21" t="str">
            <v>Barbados</v>
          </cell>
        </row>
        <row r="22">
          <cell r="C22" t="str">
            <v>Government Services: Receipt</v>
          </cell>
          <cell r="E22" t="str">
            <v>Dominican Republic</v>
          </cell>
          <cell r="G22" t="str">
            <v>Excudo</v>
          </cell>
          <cell r="U22" t="str">
            <v>Belarus</v>
          </cell>
        </row>
        <row r="23">
          <cell r="C23" t="str">
            <v xml:space="preserve">Head Office Expenses: Receipt </v>
          </cell>
          <cell r="E23" t="str">
            <v>Eastern Europe</v>
          </cell>
          <cell r="G23" t="str">
            <v>French Franc</v>
          </cell>
          <cell r="U23" t="str">
            <v>Belgium</v>
          </cell>
        </row>
        <row r="24">
          <cell r="C24" t="str">
            <v>Income on Equity: Dividends &amp; Profits - Banks</v>
          </cell>
          <cell r="E24" t="str">
            <v>Ecuador</v>
          </cell>
          <cell r="G24" t="str">
            <v>Gold Sol</v>
          </cell>
          <cell r="U24" t="str">
            <v>Belize</v>
          </cell>
        </row>
        <row r="25">
          <cell r="C25" t="str">
            <v>Income on Equity: Dividends &amp; Profits - Other</v>
          </cell>
          <cell r="E25" t="str">
            <v>Eire (Ireland)</v>
          </cell>
          <cell r="G25" t="str">
            <v>Gourde</v>
          </cell>
          <cell r="U25" t="str">
            <v>Benin</v>
          </cell>
        </row>
        <row r="26">
          <cell r="C26" t="str">
            <v>Income: Compensation of Employees (Includes Workers Remittances)</v>
          </cell>
          <cell r="E26" t="str">
            <v>El Salvador</v>
          </cell>
          <cell r="G26" t="str">
            <v>Guarani</v>
          </cell>
          <cell r="U26" t="str">
            <v>Bermuda</v>
          </cell>
        </row>
        <row r="27">
          <cell r="C27" t="str">
            <v>Income: Loan Interest (Borrowings)</v>
          </cell>
          <cell r="E27" t="str">
            <v>England</v>
          </cell>
          <cell r="G27" t="str">
            <v>Guilder</v>
          </cell>
          <cell r="U27" t="str">
            <v>Bhutan</v>
          </cell>
        </row>
        <row r="28">
          <cell r="C28" t="str">
            <v>Income: Loan Interest - Share Holders</v>
          </cell>
          <cell r="E28" t="str">
            <v>France</v>
          </cell>
          <cell r="G28" t="str">
            <v>Guyana Dollar</v>
          </cell>
          <cell r="U28" t="str">
            <v>Bolivia, Plurinational State of</v>
          </cell>
        </row>
        <row r="29">
          <cell r="C29" t="str">
            <v>Income: Portfolio Investment - Bonds and Notes</v>
          </cell>
          <cell r="E29" t="str">
            <v>French Guiana</v>
          </cell>
          <cell r="G29" t="str">
            <v>Hong Kong Dollar</v>
          </cell>
          <cell r="U29" t="str">
            <v>Bonaire, Saint Eustatius and Saba</v>
          </cell>
        </row>
        <row r="30">
          <cell r="C30" t="str">
            <v>Income: Real Estate - Receipt for Rentals</v>
          </cell>
          <cell r="E30" t="str">
            <v>Germany</v>
          </cell>
          <cell r="G30" t="str">
            <v>Indonesian Raynah</v>
          </cell>
          <cell r="U30" t="str">
            <v>Bosnia and Herzegovina</v>
          </cell>
        </row>
        <row r="31">
          <cell r="C31" t="str">
            <v>Insurance: Life Receipt</v>
          </cell>
          <cell r="E31" t="str">
            <v>Ghana</v>
          </cell>
          <cell r="G31" t="str">
            <v>Irish Pound</v>
          </cell>
          <cell r="U31" t="str">
            <v>Botswana</v>
          </cell>
        </row>
        <row r="32">
          <cell r="C32" t="str">
            <v>Insurance: Non-Life Receipt</v>
          </cell>
          <cell r="E32" t="str">
            <v>Grenada</v>
          </cell>
          <cell r="G32" t="str">
            <v>Jamaica Dollar</v>
          </cell>
          <cell r="U32" t="str">
            <v>Bouvet Island</v>
          </cell>
        </row>
        <row r="33">
          <cell r="C33" t="str">
            <v>Insurance: Other Receipt</v>
          </cell>
          <cell r="E33" t="str">
            <v>Guadeloupe</v>
          </cell>
          <cell r="G33" t="str">
            <v>Japanese Yen</v>
          </cell>
          <cell r="U33" t="str">
            <v>Brazil</v>
          </cell>
        </row>
        <row r="34">
          <cell r="C34" t="str">
            <v>Insurance: Reinsurance Receipt</v>
          </cell>
          <cell r="E34" t="str">
            <v>Guatemala</v>
          </cell>
          <cell r="G34" t="str">
            <v>Lempira</v>
          </cell>
          <cell r="U34" t="str">
            <v>British Indian Ocean Territory</v>
          </cell>
        </row>
        <row r="35">
          <cell r="C35" t="str">
            <v>Legacies &amp; Inheritances</v>
          </cell>
          <cell r="E35" t="str">
            <v>Guyana</v>
          </cell>
          <cell r="G35" t="str">
            <v>Lira</v>
          </cell>
          <cell r="U35" t="str">
            <v>Brunei Darussalam</v>
          </cell>
        </row>
        <row r="36">
          <cell r="C36" t="str">
            <v>License &amp; Subscription Fees</v>
          </cell>
          <cell r="E36" t="str">
            <v>Haiti</v>
          </cell>
          <cell r="G36" t="str">
            <v>Malaysia Dollar</v>
          </cell>
          <cell r="U36" t="str">
            <v>Bulgaria</v>
          </cell>
        </row>
        <row r="37">
          <cell r="C37" t="str">
            <v>Local Notes - Sale</v>
          </cell>
          <cell r="E37" t="str">
            <v>Holland</v>
          </cell>
          <cell r="G37" t="str">
            <v>Mauritian Rupee</v>
          </cell>
          <cell r="U37" t="str">
            <v>Burkina Faso</v>
          </cell>
        </row>
        <row r="38">
          <cell r="C38" t="str">
            <v>Maintenance Received from Abroad</v>
          </cell>
          <cell r="E38" t="str">
            <v>Honduras</v>
          </cell>
          <cell r="G38" t="str">
            <v>New Zealand Dollar</v>
          </cell>
          <cell r="U38" t="str">
            <v>Burundi</v>
          </cell>
        </row>
        <row r="39">
          <cell r="C39" t="str">
            <v>Medical Expenses</v>
          </cell>
          <cell r="E39" t="str">
            <v>Hong Kong</v>
          </cell>
          <cell r="G39" t="str">
            <v>Norwegian Krone</v>
          </cell>
          <cell r="U39" t="str">
            <v>Cambodia</v>
          </cell>
        </row>
        <row r="40">
          <cell r="C40" t="str">
            <v>Operating Expenses</v>
          </cell>
          <cell r="E40" t="str">
            <v>India</v>
          </cell>
          <cell r="G40" t="str">
            <v>Other Non-Regional</v>
          </cell>
          <cell r="U40" t="str">
            <v>Cameroon</v>
          </cell>
        </row>
        <row r="41">
          <cell r="C41" t="str">
            <v>Personal, Cultural and Recreational Services</v>
          </cell>
          <cell r="E41" t="str">
            <v>Indonesia</v>
          </cell>
          <cell r="G41" t="str">
            <v>Other Regional</v>
          </cell>
          <cell r="U41" t="str">
            <v>Canada</v>
          </cell>
        </row>
        <row r="42">
          <cell r="C42" t="str">
            <v>Professional Services: Management &amp; Consultancy Fees Only</v>
          </cell>
          <cell r="E42" t="str">
            <v>Italy</v>
          </cell>
          <cell r="G42" t="str">
            <v>Peseta</v>
          </cell>
          <cell r="U42" t="str">
            <v>Cape Verde</v>
          </cell>
        </row>
        <row r="43">
          <cell r="C43" t="str">
            <v>Professional Services: Other Receipts</v>
          </cell>
          <cell r="E43" t="str">
            <v>Jamaica</v>
          </cell>
          <cell r="G43" t="str">
            <v>Peso</v>
          </cell>
          <cell r="U43" t="str">
            <v>Cayman Islands</v>
          </cell>
        </row>
        <row r="44">
          <cell r="C44" t="str">
            <v>Purchase of FX from CBB</v>
          </cell>
          <cell r="E44" t="str">
            <v>Japan</v>
          </cell>
          <cell r="G44" t="str">
            <v>Philippine Peso</v>
          </cell>
          <cell r="U44" t="str">
            <v>Central African Republic</v>
          </cell>
        </row>
        <row r="45">
          <cell r="C45" t="str">
            <v>Purchase of FX from Banks</v>
          </cell>
          <cell r="E45" t="str">
            <v>Lebanon</v>
          </cell>
          <cell r="G45" t="str">
            <v>Pound Sterling</v>
          </cell>
          <cell r="U45" t="str">
            <v>Chad</v>
          </cell>
        </row>
        <row r="46">
          <cell r="C46" t="str">
            <v>Purchase of FX from Other Financial Institutions</v>
          </cell>
          <cell r="E46" t="str">
            <v>Malaysia</v>
          </cell>
          <cell r="G46" t="str">
            <v>Quetzel</v>
          </cell>
          <cell r="U46" t="str">
            <v>Chile</v>
          </cell>
        </row>
        <row r="47">
          <cell r="C47" t="str">
            <v>Re-exports and Transhipment: Receipts</v>
          </cell>
          <cell r="E47" t="str">
            <v>Martinique</v>
          </cell>
          <cell r="G47" t="str">
            <v>Rand</v>
          </cell>
          <cell r="U47" t="str">
            <v>China</v>
          </cell>
        </row>
        <row r="48">
          <cell r="C48" t="str">
            <v>Refunds Received from Abroad</v>
          </cell>
          <cell r="E48" t="str">
            <v>Mexico</v>
          </cell>
          <cell r="G48" t="str">
            <v>Rial</v>
          </cell>
          <cell r="U48" t="str">
            <v>Christmas Island</v>
          </cell>
        </row>
        <row r="49">
          <cell r="C49" t="str">
            <v>Royalties &amp; Franchises</v>
          </cell>
          <cell r="E49" t="str">
            <v>Middle East</v>
          </cell>
          <cell r="G49" t="str">
            <v>Riyal</v>
          </cell>
          <cell r="U49" t="str">
            <v>Cocos (Keeling) Islands</v>
          </cell>
        </row>
        <row r="50">
          <cell r="C50" t="str">
            <v>Transfer: External Accounts - Deposits</v>
          </cell>
          <cell r="E50" t="str">
            <v>Montserrat</v>
          </cell>
          <cell r="G50" t="str">
            <v>Rouble</v>
          </cell>
          <cell r="U50" t="str">
            <v>Colombia</v>
          </cell>
        </row>
        <row r="51">
          <cell r="C51" t="str">
            <v>Transportation: Airline Receipts</v>
          </cell>
          <cell r="E51" t="str">
            <v>Netherland Antilles</v>
          </cell>
          <cell r="G51" t="str">
            <v>Rupee</v>
          </cell>
          <cell r="U51" t="str">
            <v>Comoros</v>
          </cell>
        </row>
        <row r="52">
          <cell r="C52" t="str">
            <v>Transportation: Other Receipts</v>
          </cell>
          <cell r="E52" t="str">
            <v>New Zealand</v>
          </cell>
          <cell r="G52" t="str">
            <v>Singapore Dollar</v>
          </cell>
          <cell r="U52" t="str">
            <v>Congo</v>
          </cell>
        </row>
        <row r="53">
          <cell r="C53" t="str">
            <v>Travel: Business</v>
          </cell>
          <cell r="E53" t="str">
            <v>Nicaragua</v>
          </cell>
          <cell r="G53" t="str">
            <v>Sucre</v>
          </cell>
          <cell r="U53" t="str">
            <v>Congo, the Democratic Republic of the</v>
          </cell>
        </row>
        <row r="54">
          <cell r="C54" t="str">
            <v>Travel: Holiday</v>
          </cell>
          <cell r="E54" t="str">
            <v>North Korea</v>
          </cell>
          <cell r="G54" t="str">
            <v>Swedish Krona</v>
          </cell>
          <cell r="U54" t="str">
            <v>Cook Islands</v>
          </cell>
        </row>
        <row r="55">
          <cell r="E55" t="str">
            <v>Other Australasia</v>
          </cell>
          <cell r="G55" t="str">
            <v>Swiss Franc</v>
          </cell>
          <cell r="U55" t="str">
            <v>Costa Rica</v>
          </cell>
        </row>
        <row r="56">
          <cell r="E56" t="str">
            <v>Other E.E.C</v>
          </cell>
          <cell r="G56" t="str">
            <v>T &amp; T Dollar</v>
          </cell>
          <cell r="U56" t="str">
            <v>Côte d'Ivoire</v>
          </cell>
        </row>
        <row r="57">
          <cell r="E57" t="str">
            <v>Other English-Speaking Caribbean</v>
          </cell>
          <cell r="G57" t="str">
            <v>United States Dollar</v>
          </cell>
          <cell r="U57" t="str">
            <v>Croatia</v>
          </cell>
        </row>
        <row r="58">
          <cell r="E58" t="str">
            <v>Other European</v>
          </cell>
          <cell r="G58" t="str">
            <v>Yuan</v>
          </cell>
          <cell r="U58" t="str">
            <v>Cuba</v>
          </cell>
        </row>
        <row r="59">
          <cell r="E59" t="str">
            <v>Other French West Indies</v>
          </cell>
          <cell r="U59" t="str">
            <v>Curaçao</v>
          </cell>
        </row>
        <row r="60">
          <cell r="E60" t="str">
            <v>Other South East Asia</v>
          </cell>
          <cell r="U60" t="str">
            <v>Cyprus</v>
          </cell>
        </row>
        <row r="61">
          <cell r="E61" t="str">
            <v>Panama</v>
          </cell>
          <cell r="U61" t="str">
            <v>Czech Republic</v>
          </cell>
        </row>
        <row r="62">
          <cell r="E62" t="str">
            <v>Paraguay</v>
          </cell>
          <cell r="U62" t="str">
            <v>Denmark</v>
          </cell>
        </row>
        <row r="63">
          <cell r="E63" t="str">
            <v>Peru</v>
          </cell>
          <cell r="U63" t="str">
            <v>Djibouti</v>
          </cell>
        </row>
        <row r="64">
          <cell r="E64" t="str">
            <v>Philippines</v>
          </cell>
          <cell r="U64" t="str">
            <v>Dominica</v>
          </cell>
        </row>
        <row r="65">
          <cell r="E65" t="str">
            <v>Puerto Rico</v>
          </cell>
          <cell r="U65" t="str">
            <v>Dominican Republic</v>
          </cell>
        </row>
        <row r="66">
          <cell r="E66" t="str">
            <v>Scotland</v>
          </cell>
          <cell r="U66" t="str">
            <v>Ecuador</v>
          </cell>
        </row>
        <row r="67">
          <cell r="E67" t="str">
            <v>Singapore</v>
          </cell>
          <cell r="U67" t="str">
            <v>Egypt</v>
          </cell>
        </row>
        <row r="68">
          <cell r="E68" t="str">
            <v>South Korea</v>
          </cell>
          <cell r="U68" t="str">
            <v>El Salvador</v>
          </cell>
        </row>
        <row r="69">
          <cell r="E69" t="str">
            <v>Spain</v>
          </cell>
          <cell r="U69" t="str">
            <v>Equatorial Guinea</v>
          </cell>
        </row>
        <row r="70">
          <cell r="E70" t="str">
            <v>St. Vincent</v>
          </cell>
          <cell r="U70" t="str">
            <v>Eritrea</v>
          </cell>
        </row>
        <row r="71">
          <cell r="E71" t="str">
            <v>St.Kitts &amp; Nevis</v>
          </cell>
          <cell r="U71" t="str">
            <v>Estonia</v>
          </cell>
        </row>
        <row r="72">
          <cell r="E72" t="str">
            <v>St.Lucia</v>
          </cell>
          <cell r="U72" t="str">
            <v>Ethiopia</v>
          </cell>
        </row>
        <row r="73">
          <cell r="E73" t="str">
            <v>Suriname</v>
          </cell>
          <cell r="U73" t="str">
            <v>Falkland Islands (Malvinas)</v>
          </cell>
        </row>
        <row r="74">
          <cell r="E74" t="str">
            <v>Sweden</v>
          </cell>
          <cell r="U74" t="str">
            <v>Faroe Islands</v>
          </cell>
        </row>
        <row r="75">
          <cell r="E75" t="str">
            <v>Switzerland</v>
          </cell>
          <cell r="U75" t="str">
            <v>Fiji</v>
          </cell>
        </row>
        <row r="76">
          <cell r="E76" t="str">
            <v>Taiwan</v>
          </cell>
          <cell r="U76" t="str">
            <v>Finland</v>
          </cell>
        </row>
        <row r="77">
          <cell r="E77" t="str">
            <v>Trinidad &amp; Tobago</v>
          </cell>
          <cell r="U77" t="str">
            <v>France</v>
          </cell>
        </row>
        <row r="78">
          <cell r="E78" t="str">
            <v>Turkey</v>
          </cell>
          <cell r="U78" t="str">
            <v>French Guiana</v>
          </cell>
        </row>
        <row r="79">
          <cell r="E79" t="str">
            <v>Turks and Caicos Islands</v>
          </cell>
          <cell r="U79" t="str">
            <v>French Polynesia</v>
          </cell>
        </row>
        <row r="80">
          <cell r="E80" t="str">
            <v>USSR</v>
          </cell>
          <cell r="U80" t="str">
            <v>French Southern Territories</v>
          </cell>
        </row>
        <row r="81">
          <cell r="E81" t="str">
            <v>United Kingdom</v>
          </cell>
          <cell r="U81" t="str">
            <v>Gabon</v>
          </cell>
        </row>
        <row r="82">
          <cell r="E82" t="str">
            <v>United States Virgin Islands</v>
          </cell>
          <cell r="U82" t="str">
            <v>Gambia</v>
          </cell>
        </row>
        <row r="83">
          <cell r="E83" t="str">
            <v>United States of America</v>
          </cell>
          <cell r="U83" t="str">
            <v>Georgia</v>
          </cell>
        </row>
        <row r="84">
          <cell r="E84" t="str">
            <v>Uruguay</v>
          </cell>
          <cell r="U84" t="str">
            <v>Germany</v>
          </cell>
        </row>
        <row r="85">
          <cell r="E85" t="str">
            <v>Venezuela</v>
          </cell>
          <cell r="U85" t="str">
            <v>Ghana</v>
          </cell>
        </row>
        <row r="86">
          <cell r="E86" t="str">
            <v>Wales</v>
          </cell>
          <cell r="U86" t="str">
            <v>Gibraltar</v>
          </cell>
        </row>
        <row r="87">
          <cell r="E87" t="str">
            <v>West Germany</v>
          </cell>
          <cell r="U87" t="str">
            <v>Greece</v>
          </cell>
        </row>
        <row r="88">
          <cell r="U88" t="str">
            <v>Greenland</v>
          </cell>
        </row>
        <row r="89">
          <cell r="U89" t="str">
            <v>Grenada</v>
          </cell>
        </row>
        <row r="90">
          <cell r="U90" t="str">
            <v>Guadeloupe</v>
          </cell>
        </row>
        <row r="91">
          <cell r="U91" t="str">
            <v>Guam</v>
          </cell>
        </row>
        <row r="92">
          <cell r="U92" t="str">
            <v>Guatemala</v>
          </cell>
        </row>
        <row r="93">
          <cell r="U93" t="str">
            <v>Guernsey</v>
          </cell>
        </row>
        <row r="94">
          <cell r="U94" t="str">
            <v>Guinea</v>
          </cell>
        </row>
        <row r="95">
          <cell r="U95" t="str">
            <v>Guinea-Bissau</v>
          </cell>
        </row>
        <row r="96">
          <cell r="U96" t="str">
            <v>Guyana</v>
          </cell>
        </row>
        <row r="97">
          <cell r="U97" t="str">
            <v>Haiti</v>
          </cell>
        </row>
        <row r="98">
          <cell r="U98" t="str">
            <v>Heard Island and McDonald Islands</v>
          </cell>
        </row>
        <row r="99">
          <cell r="U99" t="str">
            <v>Holy See (Vatican City State)</v>
          </cell>
        </row>
        <row r="100">
          <cell r="U100" t="str">
            <v>Honduras</v>
          </cell>
        </row>
        <row r="101">
          <cell r="U101" t="str">
            <v>Hong Kong</v>
          </cell>
        </row>
        <row r="102">
          <cell r="U102" t="str">
            <v>Hungary</v>
          </cell>
        </row>
        <row r="103">
          <cell r="U103" t="str">
            <v>Iceland</v>
          </cell>
        </row>
        <row r="104">
          <cell r="U104" t="str">
            <v>India</v>
          </cell>
        </row>
        <row r="105">
          <cell r="U105" t="str">
            <v>Indonesia</v>
          </cell>
        </row>
        <row r="106">
          <cell r="U106" t="str">
            <v>Iran, Islamic Republic of</v>
          </cell>
        </row>
        <row r="107">
          <cell r="U107" t="str">
            <v>Iraq</v>
          </cell>
        </row>
        <row r="108">
          <cell r="U108" t="str">
            <v>Ireland</v>
          </cell>
        </row>
        <row r="109">
          <cell r="U109" t="str">
            <v>Isle of Man</v>
          </cell>
        </row>
        <row r="110">
          <cell r="U110" t="str">
            <v>Israel</v>
          </cell>
        </row>
        <row r="111">
          <cell r="U111" t="str">
            <v>Italy</v>
          </cell>
        </row>
        <row r="112">
          <cell r="U112" t="str">
            <v>Jamaica</v>
          </cell>
        </row>
        <row r="113">
          <cell r="U113" t="str">
            <v>Japan</v>
          </cell>
        </row>
        <row r="114">
          <cell r="U114" t="str">
            <v>Jersey</v>
          </cell>
        </row>
        <row r="115">
          <cell r="U115" t="str">
            <v>Jordan</v>
          </cell>
        </row>
        <row r="116">
          <cell r="U116" t="str">
            <v>Kazakhstan</v>
          </cell>
        </row>
        <row r="117">
          <cell r="U117" t="str">
            <v>Kenya</v>
          </cell>
        </row>
        <row r="118">
          <cell r="U118" t="str">
            <v>Kiribati</v>
          </cell>
        </row>
        <row r="119">
          <cell r="U119" t="str">
            <v>Korea, Democratic People's Republic of</v>
          </cell>
        </row>
        <row r="120">
          <cell r="U120" t="str">
            <v>Korea, Republic of</v>
          </cell>
        </row>
        <row r="121">
          <cell r="U121" t="str">
            <v>Kuwait</v>
          </cell>
        </row>
        <row r="122">
          <cell r="U122" t="str">
            <v>Kyrgyzstan</v>
          </cell>
        </row>
        <row r="123">
          <cell r="U123" t="str">
            <v>Lao People's Democratic Republic</v>
          </cell>
        </row>
        <row r="124">
          <cell r="U124" t="str">
            <v>Latvia</v>
          </cell>
        </row>
        <row r="125">
          <cell r="U125" t="str">
            <v>Lebanon</v>
          </cell>
        </row>
        <row r="126">
          <cell r="U126" t="str">
            <v>Lesotho</v>
          </cell>
        </row>
        <row r="127">
          <cell r="U127" t="str">
            <v>Liberia</v>
          </cell>
        </row>
        <row r="128">
          <cell r="U128" t="str">
            <v>Libyan Arab Jamahiriya</v>
          </cell>
        </row>
        <row r="129">
          <cell r="U129" t="str">
            <v>Liechtenstein</v>
          </cell>
        </row>
        <row r="130">
          <cell r="U130" t="str">
            <v>Lithuania</v>
          </cell>
        </row>
        <row r="131">
          <cell r="U131" t="str">
            <v>Luxembourg</v>
          </cell>
        </row>
        <row r="132">
          <cell r="U132" t="str">
            <v>Macao</v>
          </cell>
        </row>
        <row r="133">
          <cell r="U133" t="str">
            <v>Macedonia, the former Yugoslav Republic of</v>
          </cell>
        </row>
        <row r="134">
          <cell r="U134" t="str">
            <v>Madagascar</v>
          </cell>
        </row>
        <row r="135">
          <cell r="U135" t="str">
            <v>Malawi</v>
          </cell>
        </row>
        <row r="136">
          <cell r="U136" t="str">
            <v>Malaysia</v>
          </cell>
        </row>
        <row r="137">
          <cell r="U137" t="str">
            <v>Maldives</v>
          </cell>
        </row>
        <row r="138">
          <cell r="U138" t="str">
            <v>Mali</v>
          </cell>
        </row>
        <row r="139">
          <cell r="U139" t="str">
            <v>Malta</v>
          </cell>
        </row>
        <row r="140">
          <cell r="U140" t="str">
            <v>Marshall Islands</v>
          </cell>
        </row>
        <row r="141">
          <cell r="U141" t="str">
            <v>Martinique</v>
          </cell>
        </row>
        <row r="142">
          <cell r="U142" t="str">
            <v>Mauritania</v>
          </cell>
        </row>
        <row r="143">
          <cell r="U143" t="str">
            <v>Mauritius</v>
          </cell>
        </row>
        <row r="144">
          <cell r="U144" t="str">
            <v>Mayotte</v>
          </cell>
        </row>
        <row r="145">
          <cell r="U145" t="str">
            <v>Mexico</v>
          </cell>
        </row>
        <row r="146">
          <cell r="U146" t="str">
            <v>Micronesia, Federated States of</v>
          </cell>
        </row>
        <row r="147">
          <cell r="U147" t="str">
            <v>Moldova, Republic of</v>
          </cell>
        </row>
        <row r="148">
          <cell r="U148" t="str">
            <v>Monaco</v>
          </cell>
        </row>
        <row r="149">
          <cell r="U149" t="str">
            <v>Mongolia</v>
          </cell>
        </row>
        <row r="150">
          <cell r="U150" t="str">
            <v>Montenegro</v>
          </cell>
        </row>
        <row r="151">
          <cell r="U151" t="str">
            <v>Montserrat</v>
          </cell>
        </row>
        <row r="152">
          <cell r="U152" t="str">
            <v>Morocco</v>
          </cell>
        </row>
        <row r="153">
          <cell r="U153" t="str">
            <v>Mozambique</v>
          </cell>
        </row>
        <row r="154">
          <cell r="U154" t="str">
            <v>Myanmar</v>
          </cell>
        </row>
        <row r="155">
          <cell r="U155" t="str">
            <v>Namibia</v>
          </cell>
        </row>
        <row r="156">
          <cell r="U156" t="str">
            <v>Nauru</v>
          </cell>
        </row>
        <row r="157">
          <cell r="U157" t="str">
            <v>Nepal</v>
          </cell>
        </row>
        <row r="158">
          <cell r="U158" t="str">
            <v>Netherlands</v>
          </cell>
        </row>
        <row r="159">
          <cell r="U159" t="str">
            <v>New Caledonia</v>
          </cell>
        </row>
        <row r="160">
          <cell r="U160" t="str">
            <v>New Zealand</v>
          </cell>
        </row>
        <row r="161">
          <cell r="U161" t="str">
            <v>Nicaragua</v>
          </cell>
        </row>
        <row r="162">
          <cell r="U162" t="str">
            <v>Niger</v>
          </cell>
        </row>
        <row r="163">
          <cell r="U163" t="str">
            <v>Nigeria</v>
          </cell>
        </row>
        <row r="164">
          <cell r="U164" t="str">
            <v>Niue</v>
          </cell>
        </row>
        <row r="165">
          <cell r="U165" t="str">
            <v>Norfolk Island</v>
          </cell>
        </row>
        <row r="166">
          <cell r="U166" t="str">
            <v>Northern Mariana Islands</v>
          </cell>
        </row>
        <row r="167">
          <cell r="U167" t="str">
            <v>Norway</v>
          </cell>
        </row>
        <row r="168">
          <cell r="U168" t="str">
            <v>Oman</v>
          </cell>
        </row>
        <row r="169">
          <cell r="U169" t="str">
            <v>Pakistan</v>
          </cell>
        </row>
        <row r="170">
          <cell r="U170" t="str">
            <v>Palau</v>
          </cell>
        </row>
        <row r="171">
          <cell r="U171" t="str">
            <v>Palestinian Territory, Occupied</v>
          </cell>
        </row>
        <row r="172">
          <cell r="U172" t="str">
            <v>Panama</v>
          </cell>
        </row>
        <row r="173">
          <cell r="U173" t="str">
            <v>Papua New Guinea</v>
          </cell>
        </row>
        <row r="174">
          <cell r="U174" t="str">
            <v>Paraguay</v>
          </cell>
        </row>
        <row r="175">
          <cell r="U175" t="str">
            <v>Peru</v>
          </cell>
        </row>
        <row r="176">
          <cell r="U176" t="str">
            <v>Philippines</v>
          </cell>
        </row>
        <row r="177">
          <cell r="U177" t="str">
            <v>Pitcairn</v>
          </cell>
        </row>
        <row r="178">
          <cell r="U178" t="str">
            <v>Poland</v>
          </cell>
        </row>
        <row r="179">
          <cell r="U179" t="str">
            <v>Portugal</v>
          </cell>
        </row>
        <row r="180">
          <cell r="U180" t="str">
            <v>Puerto Rico</v>
          </cell>
        </row>
        <row r="181">
          <cell r="U181" t="str">
            <v>Qatar</v>
          </cell>
        </row>
        <row r="182">
          <cell r="U182" t="str">
            <v>Réunion</v>
          </cell>
        </row>
        <row r="183">
          <cell r="U183" t="str">
            <v>Romania</v>
          </cell>
        </row>
        <row r="184">
          <cell r="U184" t="str">
            <v>Russian Federation</v>
          </cell>
        </row>
        <row r="185">
          <cell r="U185" t="str">
            <v>Rwanda</v>
          </cell>
        </row>
        <row r="186">
          <cell r="U186" t="str">
            <v>Saint Barthélemy</v>
          </cell>
        </row>
        <row r="187">
          <cell r="U187" t="str">
            <v>Saint Helena, Ascension and Tristan da Cunha</v>
          </cell>
        </row>
        <row r="188">
          <cell r="U188" t="str">
            <v>Saint Kitts and Nevis</v>
          </cell>
        </row>
        <row r="189">
          <cell r="U189" t="str">
            <v>Saint Lucia</v>
          </cell>
        </row>
        <row r="190">
          <cell r="U190" t="str">
            <v>Saint Martin (French part)</v>
          </cell>
        </row>
        <row r="191">
          <cell r="U191" t="str">
            <v>Saint Pierre and Miquelon</v>
          </cell>
        </row>
        <row r="192">
          <cell r="U192" t="str">
            <v>Saint Vincent and the Grenadines</v>
          </cell>
        </row>
        <row r="193">
          <cell r="U193" t="str">
            <v>Samoa</v>
          </cell>
        </row>
        <row r="194">
          <cell r="U194" t="str">
            <v>San Marino</v>
          </cell>
        </row>
        <row r="195">
          <cell r="U195" t="str">
            <v>Sao Tome and Principe</v>
          </cell>
        </row>
        <row r="196">
          <cell r="U196" t="str">
            <v>Saudi Arabia</v>
          </cell>
        </row>
        <row r="197">
          <cell r="U197" t="str">
            <v>Senegal</v>
          </cell>
        </row>
        <row r="198">
          <cell r="U198" t="str">
            <v>Serbia</v>
          </cell>
        </row>
        <row r="199">
          <cell r="U199" t="str">
            <v>Seychelles</v>
          </cell>
        </row>
        <row r="200">
          <cell r="U200" t="str">
            <v>Sierra Leone</v>
          </cell>
        </row>
        <row r="201">
          <cell r="U201" t="str">
            <v>Singapore</v>
          </cell>
        </row>
        <row r="202">
          <cell r="U202" t="str">
            <v>Sint Maarten (Dutch part)</v>
          </cell>
        </row>
        <row r="203">
          <cell r="U203" t="str">
            <v>Slovakia</v>
          </cell>
        </row>
        <row r="204">
          <cell r="U204" t="str">
            <v>Slovenia</v>
          </cell>
        </row>
        <row r="205">
          <cell r="U205" t="str">
            <v>Solomon Islands</v>
          </cell>
        </row>
        <row r="206">
          <cell r="U206" t="str">
            <v>Somalia</v>
          </cell>
        </row>
        <row r="207">
          <cell r="U207" t="str">
            <v>South Africa</v>
          </cell>
        </row>
        <row r="208">
          <cell r="U208" t="str">
            <v>South Georgia and the South Sandwich Islands</v>
          </cell>
        </row>
        <row r="209">
          <cell r="U209" t="str">
            <v>Spain</v>
          </cell>
        </row>
        <row r="210">
          <cell r="U210" t="str">
            <v>Sri Lanka</v>
          </cell>
        </row>
        <row r="211">
          <cell r="U211" t="str">
            <v>Sudan</v>
          </cell>
        </row>
        <row r="212">
          <cell r="U212" t="str">
            <v>Suriname</v>
          </cell>
        </row>
        <row r="213">
          <cell r="U213" t="str">
            <v>Svalbard and Jan Mayen</v>
          </cell>
        </row>
        <row r="214">
          <cell r="U214" t="str">
            <v>Swaziland</v>
          </cell>
        </row>
        <row r="215">
          <cell r="U215" t="str">
            <v>Sweden</v>
          </cell>
        </row>
        <row r="216">
          <cell r="U216" t="str">
            <v>Switzerland</v>
          </cell>
        </row>
        <row r="217">
          <cell r="U217" t="str">
            <v>Syrian Arab Republic</v>
          </cell>
        </row>
        <row r="218">
          <cell r="U218" t="str">
            <v>Taiwan, Province of China</v>
          </cell>
        </row>
        <row r="219">
          <cell r="U219" t="str">
            <v>Tajikistan</v>
          </cell>
        </row>
        <row r="220">
          <cell r="U220" t="str">
            <v>Tanzania, United Republic of</v>
          </cell>
        </row>
        <row r="221">
          <cell r="U221" t="str">
            <v>Thailand</v>
          </cell>
        </row>
        <row r="222">
          <cell r="U222" t="str">
            <v>Timor-Leste</v>
          </cell>
        </row>
        <row r="223">
          <cell r="U223" t="str">
            <v>Togo</v>
          </cell>
        </row>
        <row r="224">
          <cell r="U224" t="str">
            <v>Tokelau</v>
          </cell>
        </row>
        <row r="225">
          <cell r="U225" t="str">
            <v>Tonga</v>
          </cell>
        </row>
        <row r="226">
          <cell r="U226" t="str">
            <v>Trinidad and Tobago</v>
          </cell>
        </row>
        <row r="227">
          <cell r="U227" t="str">
            <v>Tunisia</v>
          </cell>
        </row>
        <row r="228">
          <cell r="U228" t="str">
            <v>Turkey</v>
          </cell>
        </row>
        <row r="229">
          <cell r="U229" t="str">
            <v>Turkmenistan</v>
          </cell>
        </row>
        <row r="230">
          <cell r="U230" t="str">
            <v>Turks and Caicos Islands</v>
          </cell>
        </row>
        <row r="231">
          <cell r="U231" t="str">
            <v>Tuvalu</v>
          </cell>
        </row>
        <row r="232">
          <cell r="U232" t="str">
            <v>Uganda</v>
          </cell>
        </row>
        <row r="233">
          <cell r="U233" t="str">
            <v>Ukraine</v>
          </cell>
        </row>
        <row r="234">
          <cell r="U234" t="str">
            <v>United Arab Emirates</v>
          </cell>
        </row>
        <row r="235">
          <cell r="U235" t="str">
            <v>United Kingdom</v>
          </cell>
        </row>
        <row r="236">
          <cell r="U236" t="str">
            <v>United States</v>
          </cell>
        </row>
        <row r="237">
          <cell r="U237" t="str">
            <v>United States Minor Outlying Islands</v>
          </cell>
        </row>
        <row r="238">
          <cell r="U238" t="str">
            <v>Uruguay</v>
          </cell>
        </row>
        <row r="239">
          <cell r="U239" t="str">
            <v>Uzbekistan</v>
          </cell>
        </row>
        <row r="240">
          <cell r="U240" t="str">
            <v>Vanuatu</v>
          </cell>
        </row>
        <row r="241">
          <cell r="U241" t="str">
            <v>Venezuela, Bolivarian Republic of</v>
          </cell>
        </row>
        <row r="242">
          <cell r="U242" t="str">
            <v>Viet Nam</v>
          </cell>
        </row>
        <row r="243">
          <cell r="U243" t="str">
            <v>Virgin Islands, British</v>
          </cell>
        </row>
        <row r="244">
          <cell r="U244" t="str">
            <v>Virgin Islands, U.S.</v>
          </cell>
        </row>
        <row r="245">
          <cell r="U245" t="str">
            <v>Wallis and Futuna</v>
          </cell>
        </row>
        <row r="246">
          <cell r="U246" t="str">
            <v>Western Sahara</v>
          </cell>
        </row>
        <row r="247">
          <cell r="U247" t="str">
            <v>Yemen</v>
          </cell>
        </row>
        <row r="248">
          <cell r="U248" t="str">
            <v>Zambia</v>
          </cell>
        </row>
        <row r="249">
          <cell r="U249" t="str">
            <v>Zimbabwe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codes"/>
    </sheetNames>
    <sheetDataSet>
      <sheetData sheetId="0" refreshError="1"/>
      <sheetData sheetId="1" refreshError="1">
        <row r="1">
          <cell r="A1" t="str">
            <v xml:space="preserve">(RPC) Regional Processing Centre </v>
          </cell>
          <cell r="B1">
            <v>863</v>
          </cell>
          <cell r="C1" t="str">
            <v>Advertising: Receipts</v>
          </cell>
          <cell r="D1">
            <v>51</v>
          </cell>
          <cell r="E1" t="str">
            <v>Africa</v>
          </cell>
          <cell r="F1">
            <v>75</v>
          </cell>
          <cell r="G1" t="str">
            <v>Australian Dollar</v>
          </cell>
          <cell r="H1">
            <v>33</v>
          </cell>
          <cell r="I1" t="str">
            <v>National Registration Number</v>
          </cell>
          <cell r="J1">
            <v>1</v>
          </cell>
          <cell r="K1" t="str">
            <v>Resident</v>
          </cell>
          <cell r="L1" t="str">
            <v>Resident</v>
          </cell>
          <cell r="M1">
            <v>1</v>
          </cell>
          <cell r="N1" t="str">
            <v>Resident</v>
          </cell>
        </row>
        <row r="2">
          <cell r="A2" t="str">
            <v>Broad Street</v>
          </cell>
          <cell r="B2">
            <v>923</v>
          </cell>
          <cell r="C2" t="str">
            <v>Capital: Equity</v>
          </cell>
          <cell r="D2">
            <v>53</v>
          </cell>
          <cell r="E2" t="str">
            <v>Anguilla</v>
          </cell>
          <cell r="F2">
            <v>13</v>
          </cell>
          <cell r="G2" t="str">
            <v>Austrian Schilling</v>
          </cell>
          <cell r="H2">
            <v>68</v>
          </cell>
          <cell r="I2" t="str">
            <v>Company Registration Number</v>
          </cell>
          <cell r="J2">
            <v>2</v>
          </cell>
          <cell r="K2" t="str">
            <v>Non-Resident</v>
          </cell>
          <cell r="L2" t="str">
            <v>NonResident</v>
          </cell>
          <cell r="M2">
            <v>2</v>
          </cell>
          <cell r="N2" t="str">
            <v>Central Government Catg</v>
          </cell>
        </row>
        <row r="3">
          <cell r="A3" t="str">
            <v>Corporate</v>
          </cell>
          <cell r="B3">
            <v>1095</v>
          </cell>
          <cell r="C3" t="str">
            <v>Capital: Foreign Currency Accounts - Deposits</v>
          </cell>
          <cell r="D3">
            <v>55</v>
          </cell>
          <cell r="E3" t="str">
            <v>Antigua</v>
          </cell>
          <cell r="F3">
            <v>2</v>
          </cell>
          <cell r="G3" t="str">
            <v>Bahamian Dollar</v>
          </cell>
          <cell r="H3">
            <v>13</v>
          </cell>
          <cell r="I3" t="str">
            <v>Passport</v>
          </cell>
          <cell r="J3">
            <v>3</v>
          </cell>
          <cell r="N3" t="str">
            <v>Accountant General - Treasury Account</v>
          </cell>
          <cell r="O3">
            <v>15</v>
          </cell>
        </row>
        <row r="4">
          <cell r="A4" t="str">
            <v>Domestic Wealth Management</v>
          </cell>
          <cell r="B4">
            <v>1044</v>
          </cell>
          <cell r="C4" t="str">
            <v>Capital: Foreign Currency Accounts - Deposits (IBC)</v>
          </cell>
          <cell r="D4">
            <v>136</v>
          </cell>
          <cell r="E4" t="str">
            <v>Argentina</v>
          </cell>
          <cell r="F4">
            <v>32</v>
          </cell>
          <cell r="G4" t="str">
            <v>Barbados Dollar</v>
          </cell>
          <cell r="H4">
            <v>6</v>
          </cell>
          <cell r="I4" t="str">
            <v>Social Security Number</v>
          </cell>
          <cell r="J4">
            <v>4</v>
          </cell>
          <cell r="N4" t="str">
            <v>Other Government Departments</v>
          </cell>
          <cell r="O4">
            <v>16</v>
          </cell>
        </row>
        <row r="5">
          <cell r="A5" t="str">
            <v>Fontabelle</v>
          </cell>
          <cell r="B5">
            <v>916</v>
          </cell>
          <cell r="C5" t="str">
            <v>Capital: Mutual Funds</v>
          </cell>
          <cell r="D5">
            <v>57</v>
          </cell>
          <cell r="E5" t="str">
            <v>Aruba</v>
          </cell>
          <cell r="F5">
            <v>14</v>
          </cell>
          <cell r="G5" t="str">
            <v>Belgian Franc</v>
          </cell>
          <cell r="H5">
            <v>43</v>
          </cell>
          <cell r="I5" t="str">
            <v>Driver's License</v>
          </cell>
          <cell r="J5">
            <v>5</v>
          </cell>
        </row>
        <row r="6">
          <cell r="A6" t="str">
            <v>Oistins</v>
          </cell>
          <cell r="B6">
            <v>917</v>
          </cell>
          <cell r="C6" t="str">
            <v>Capital: Pension Funds</v>
          </cell>
          <cell r="D6">
            <v>59</v>
          </cell>
          <cell r="E6" t="str">
            <v>Australia</v>
          </cell>
          <cell r="F6">
            <v>58</v>
          </cell>
          <cell r="G6" t="str">
            <v>Belizean Dollar</v>
          </cell>
          <cell r="H6">
            <v>1</v>
          </cell>
          <cell r="I6" t="str">
            <v>Staff ID</v>
          </cell>
          <cell r="J6">
            <v>6</v>
          </cell>
          <cell r="N6" t="str">
            <v>Individuals and individual trusts Catg</v>
          </cell>
        </row>
        <row r="7">
          <cell r="A7" t="str">
            <v>Rendezvous</v>
          </cell>
          <cell r="B7">
            <v>925</v>
          </cell>
          <cell r="C7" t="str">
            <v>Capital: Portfolio Investment</v>
          </cell>
          <cell r="D7">
            <v>60</v>
          </cell>
          <cell r="E7" t="str">
            <v>Bahamas</v>
          </cell>
          <cell r="F7">
            <v>18</v>
          </cell>
          <cell r="G7" t="str">
            <v>Bermuda Dollar</v>
          </cell>
          <cell r="H7">
            <v>12</v>
          </cell>
          <cell r="N7" t="str">
            <v xml:space="preserve">Individuals and individual trusts </v>
          </cell>
          <cell r="O7">
            <v>31</v>
          </cell>
        </row>
        <row r="8">
          <cell r="A8" t="str">
            <v>Sheraton</v>
          </cell>
          <cell r="B8">
            <v>919</v>
          </cell>
          <cell r="C8" t="str">
            <v>Capital: Real Estate</v>
          </cell>
          <cell r="D8">
            <v>62</v>
          </cell>
          <cell r="E8" t="str">
            <v>Barbados</v>
          </cell>
          <cell r="F8">
            <v>1</v>
          </cell>
          <cell r="G8" t="str">
            <v>Bolivar</v>
          </cell>
          <cell r="H8">
            <v>25</v>
          </cell>
        </row>
        <row r="9">
          <cell r="A9" t="str">
            <v>Speightstown</v>
          </cell>
          <cell r="B9">
            <v>920</v>
          </cell>
          <cell r="C9" t="str">
            <v>Capital: Real Estate (disinvestment)</v>
          </cell>
          <cell r="D9">
            <v>64</v>
          </cell>
          <cell r="E9" t="str">
            <v>Belize</v>
          </cell>
          <cell r="F9">
            <v>3</v>
          </cell>
          <cell r="G9" t="str">
            <v>Canadian Dollar</v>
          </cell>
          <cell r="H9">
            <v>11</v>
          </cell>
          <cell r="N9" t="str">
            <v>Miscellaneous Catg</v>
          </cell>
        </row>
        <row r="10">
          <cell r="A10" t="str">
            <v>Sunset Crest</v>
          </cell>
          <cell r="B10">
            <v>921</v>
          </cell>
          <cell r="C10" t="str">
            <v>Capital: Shareholder Loans Disbursements</v>
          </cell>
          <cell r="D10">
            <v>41</v>
          </cell>
          <cell r="E10" t="str">
            <v>Bermuda</v>
          </cell>
          <cell r="F10">
            <v>19</v>
          </cell>
          <cell r="G10" t="str">
            <v>Cayman Dollar</v>
          </cell>
          <cell r="H10">
            <v>14</v>
          </cell>
          <cell r="N10" t="str">
            <v>Miscellaneous</v>
          </cell>
          <cell r="O10">
            <v>32</v>
          </cell>
        </row>
        <row r="11">
          <cell r="A11" t="str">
            <v>Warrens</v>
          </cell>
          <cell r="B11">
            <v>929</v>
          </cell>
          <cell r="C11" t="str">
            <v>Capital:Loan (commercial borrowing) receipt</v>
          </cell>
          <cell r="D11">
            <v>35</v>
          </cell>
          <cell r="E11" t="str">
            <v>Bolivia</v>
          </cell>
          <cell r="F11">
            <v>33</v>
          </cell>
          <cell r="G11" t="str">
            <v>Colon</v>
          </cell>
          <cell r="H11">
            <v>17</v>
          </cell>
        </row>
        <row r="12">
          <cell r="A12" t="str">
            <v>Wildey</v>
          </cell>
          <cell r="B12">
            <v>928</v>
          </cell>
          <cell r="C12" t="str">
            <v>Commissions: Receipts</v>
          </cell>
          <cell r="D12">
            <v>66</v>
          </cell>
          <cell r="E12" t="str">
            <v>Brazil</v>
          </cell>
          <cell r="F12">
            <v>34</v>
          </cell>
          <cell r="G12" t="str">
            <v>Cordoba</v>
          </cell>
          <cell r="H12">
            <v>21</v>
          </cell>
          <cell r="N12" t="str">
            <v>Other Depository Corporations Catg</v>
          </cell>
        </row>
        <row r="13">
          <cell r="C13" t="str">
            <v>Communication Services: Receipts</v>
          </cell>
          <cell r="D13">
            <v>67</v>
          </cell>
          <cell r="E13" t="str">
            <v>British Virgin Island</v>
          </cell>
          <cell r="F13">
            <v>20</v>
          </cell>
          <cell r="G13" t="str">
            <v>Cruzeiro</v>
          </cell>
          <cell r="H13">
            <v>16</v>
          </cell>
          <cell r="N13" t="str">
            <v>Commercial Banks</v>
          </cell>
          <cell r="O13">
            <v>1</v>
          </cell>
        </row>
        <row r="14">
          <cell r="C14" t="str">
            <v>Computer and Information Services</v>
          </cell>
          <cell r="D14">
            <v>69</v>
          </cell>
          <cell r="E14" t="str">
            <v>Canada</v>
          </cell>
          <cell r="F14">
            <v>49</v>
          </cell>
          <cell r="G14" t="str">
            <v>Cuban Peso</v>
          </cell>
          <cell r="H14">
            <v>79</v>
          </cell>
          <cell r="N14" t="str">
            <v>Trust Companies</v>
          </cell>
          <cell r="O14">
            <v>2</v>
          </cell>
        </row>
        <row r="15">
          <cell r="C15" t="str">
            <v>Court Judgment</v>
          </cell>
          <cell r="D15">
            <v>71</v>
          </cell>
          <cell r="E15" t="str">
            <v>Chile</v>
          </cell>
          <cell r="F15">
            <v>35</v>
          </cell>
          <cell r="G15" t="str">
            <v>Danish Florin</v>
          </cell>
          <cell r="H15">
            <v>46</v>
          </cell>
          <cell r="N15" t="str">
            <v>Mortgage Finance Companies</v>
          </cell>
          <cell r="O15">
            <v>3</v>
          </cell>
        </row>
        <row r="16">
          <cell r="C16" t="str">
            <v>Credit Card</v>
          </cell>
          <cell r="D16">
            <v>72</v>
          </cell>
          <cell r="E16" t="str">
            <v>China</v>
          </cell>
          <cell r="F16">
            <v>69</v>
          </cell>
          <cell r="G16" t="str">
            <v>Danish Krone</v>
          </cell>
          <cell r="H16">
            <v>42</v>
          </cell>
          <cell r="N16" t="str">
            <v>Finance Companies</v>
          </cell>
          <cell r="O16">
            <v>4</v>
          </cell>
        </row>
        <row r="17">
          <cell r="C17" t="str">
            <v>Current Transfers: Gifts and Donations</v>
          </cell>
          <cell r="D17">
            <v>74</v>
          </cell>
          <cell r="E17" t="str">
            <v>Colombia</v>
          </cell>
          <cell r="F17">
            <v>36</v>
          </cell>
          <cell r="G17" t="str">
            <v>Deutsche Mark</v>
          </cell>
          <cell r="H17">
            <v>40</v>
          </cell>
          <cell r="N17" t="str">
            <v>Merchant Banks</v>
          </cell>
          <cell r="O17">
            <v>5</v>
          </cell>
        </row>
        <row r="18">
          <cell r="C18" t="str">
            <v>Current Transfers: Other</v>
          </cell>
          <cell r="D18">
            <v>77</v>
          </cell>
          <cell r="E18" t="str">
            <v>Costa Rica</v>
          </cell>
          <cell r="F18">
            <v>37</v>
          </cell>
          <cell r="G18" t="str">
            <v>Dinar</v>
          </cell>
          <cell r="H18">
            <v>62</v>
          </cell>
          <cell r="N18" t="str">
            <v>Credit Unions</v>
          </cell>
          <cell r="O18">
            <v>6</v>
          </cell>
        </row>
        <row r="19">
          <cell r="C19" t="str">
            <v>Current Transfers: Workers Remittances</v>
          </cell>
          <cell r="D19">
            <v>75</v>
          </cell>
          <cell r="E19" t="str">
            <v>Cuba</v>
          </cell>
          <cell r="F19">
            <v>29</v>
          </cell>
          <cell r="G19" t="str">
            <v>East Caribbean Dollar</v>
          </cell>
          <cell r="H19">
            <v>2</v>
          </cell>
          <cell r="N19" t="str">
            <v>Other</v>
          </cell>
          <cell r="O19">
            <v>7</v>
          </cell>
        </row>
        <row r="20">
          <cell r="C20" t="str">
            <v>Education: Receipt</v>
          </cell>
          <cell r="D20">
            <v>83</v>
          </cell>
          <cell r="E20" t="str">
            <v>Curacao</v>
          </cell>
          <cell r="F20">
            <v>15</v>
          </cell>
          <cell r="G20" t="str">
            <v>Escudo</v>
          </cell>
          <cell r="H20">
            <v>69</v>
          </cell>
        </row>
        <row r="21">
          <cell r="C21" t="str">
            <v>Exports</v>
          </cell>
          <cell r="D21">
            <v>84</v>
          </cell>
          <cell r="E21" t="str">
            <v>Dominica</v>
          </cell>
          <cell r="F21">
            <v>4</v>
          </cell>
          <cell r="G21" t="str">
            <v>Euro</v>
          </cell>
          <cell r="H21">
            <v>82</v>
          </cell>
          <cell r="N21" t="str">
            <v>Other Financial Corporations Catg</v>
          </cell>
        </row>
        <row r="22">
          <cell r="C22" t="str">
            <v>Financial Services: Receipt</v>
          </cell>
          <cell r="D22">
            <v>86</v>
          </cell>
          <cell r="E22" t="str">
            <v>Dominican Republic</v>
          </cell>
          <cell r="F22">
            <v>30</v>
          </cell>
          <cell r="G22" t="str">
            <v>Excudo</v>
          </cell>
          <cell r="H22">
            <v>24</v>
          </cell>
          <cell r="N22" t="str">
            <v>Insurance Companies</v>
          </cell>
          <cell r="O22">
            <v>8</v>
          </cell>
        </row>
        <row r="23">
          <cell r="C23" t="str">
            <v>Government Services: Receipt</v>
          </cell>
          <cell r="D23">
            <v>88</v>
          </cell>
          <cell r="E23" t="str">
            <v>Eastern Europe</v>
          </cell>
          <cell r="F23">
            <v>56</v>
          </cell>
          <cell r="G23" t="str">
            <v>French Franc</v>
          </cell>
          <cell r="H23">
            <v>71</v>
          </cell>
          <cell r="N23" t="str">
            <v>Pension Funds</v>
          </cell>
          <cell r="O23">
            <v>9</v>
          </cell>
        </row>
        <row r="24">
          <cell r="C24" t="str">
            <v xml:space="preserve">Head Office Expenses: Receipt </v>
          </cell>
          <cell r="D24">
            <v>90</v>
          </cell>
          <cell r="E24" t="str">
            <v>Ecuador</v>
          </cell>
          <cell r="F24">
            <v>38</v>
          </cell>
          <cell r="G24" t="str">
            <v>Gold Sol</v>
          </cell>
          <cell r="H24">
            <v>23</v>
          </cell>
          <cell r="N24" t="str">
            <v>Finance Companies</v>
          </cell>
          <cell r="O24">
            <v>4</v>
          </cell>
        </row>
        <row r="25">
          <cell r="C25" t="str">
            <v>Income on Equity: Dividends &amp; Profits - Banks</v>
          </cell>
          <cell r="D25">
            <v>79</v>
          </cell>
          <cell r="E25" t="str">
            <v>Eire (Ireland)</v>
          </cell>
          <cell r="F25">
            <v>51</v>
          </cell>
          <cell r="G25" t="str">
            <v>Gourde</v>
          </cell>
          <cell r="H25">
            <v>26</v>
          </cell>
          <cell r="N25" t="str">
            <v>Financial Leasing Companies</v>
          </cell>
          <cell r="O25">
            <v>10</v>
          </cell>
        </row>
        <row r="26">
          <cell r="C26" t="str">
            <v>Income on Equity: Dividends &amp; Profits - Other</v>
          </cell>
          <cell r="D26">
            <v>81</v>
          </cell>
          <cell r="E26" t="str">
            <v>El Salvador</v>
          </cell>
          <cell r="F26">
            <v>39</v>
          </cell>
          <cell r="G26" t="str">
            <v>Guarani</v>
          </cell>
          <cell r="H26">
            <v>22</v>
          </cell>
          <cell r="N26" t="str">
            <v>Investment Pools and Unit Trusts</v>
          </cell>
          <cell r="O26">
            <v>11</v>
          </cell>
        </row>
        <row r="27">
          <cell r="C27" t="str">
            <v>Income: Compensation of Employees</v>
          </cell>
          <cell r="D27">
            <v>91</v>
          </cell>
          <cell r="E27" t="str">
            <v>England</v>
          </cell>
          <cell r="F27">
            <v>84</v>
          </cell>
          <cell r="G27" t="str">
            <v>Guilder</v>
          </cell>
          <cell r="H27">
            <v>41</v>
          </cell>
          <cell r="N27" t="str">
            <v>Securities Underwriters and Dealers</v>
          </cell>
          <cell r="O27">
            <v>12</v>
          </cell>
        </row>
        <row r="28">
          <cell r="C28" t="str">
            <v>Income: Loan Interest- share holders</v>
          </cell>
          <cell r="D28">
            <v>135</v>
          </cell>
          <cell r="E28" t="str">
            <v>France</v>
          </cell>
          <cell r="F28">
            <v>52</v>
          </cell>
          <cell r="G28" t="str">
            <v>Guyana Dollar</v>
          </cell>
          <cell r="H28">
            <v>3</v>
          </cell>
          <cell r="N28" t="str">
            <v>Bank Holding Companies</v>
          </cell>
          <cell r="O28">
            <v>13</v>
          </cell>
        </row>
        <row r="29">
          <cell r="C29" t="str">
            <v>Income: Loan Interest (commercial borrowings)</v>
          </cell>
          <cell r="D29">
            <v>93</v>
          </cell>
          <cell r="E29" t="str">
            <v>French Guiana</v>
          </cell>
          <cell r="F29">
            <v>27</v>
          </cell>
          <cell r="G29" t="str">
            <v>Hong Kong Dollar</v>
          </cell>
          <cell r="H29">
            <v>53</v>
          </cell>
          <cell r="N29" t="str">
            <v>Public Financial Institutions</v>
          </cell>
          <cell r="O29">
            <v>14</v>
          </cell>
        </row>
        <row r="30">
          <cell r="C30" t="str">
            <v>Income: Portfolio Investment - Bonds and Notes</v>
          </cell>
          <cell r="D30">
            <v>94</v>
          </cell>
          <cell r="E30" t="str">
            <v>Germany</v>
          </cell>
          <cell r="F30">
            <v>88</v>
          </cell>
          <cell r="G30" t="str">
            <v>Indonesian Raynah</v>
          </cell>
          <cell r="H30">
            <v>54</v>
          </cell>
          <cell r="N30" t="str">
            <v>Other</v>
          </cell>
          <cell r="O30">
            <v>7</v>
          </cell>
        </row>
        <row r="31">
          <cell r="C31" t="str">
            <v>Income: Real Estate - Receipt</v>
          </cell>
          <cell r="D31">
            <v>40</v>
          </cell>
          <cell r="E31" t="str">
            <v>Ghana</v>
          </cell>
          <cell r="F31">
            <v>76</v>
          </cell>
          <cell r="G31" t="str">
            <v>Irish Pound</v>
          </cell>
          <cell r="H31">
            <v>32</v>
          </cell>
        </row>
        <row r="32">
          <cell r="C32" t="str">
            <v>Insurance: Life Receipt</v>
          </cell>
          <cell r="D32">
            <v>97</v>
          </cell>
          <cell r="E32" t="str">
            <v>Grenada</v>
          </cell>
          <cell r="F32">
            <v>5</v>
          </cell>
          <cell r="G32" t="str">
            <v>Jamaica Dollar</v>
          </cell>
          <cell r="H32">
            <v>4</v>
          </cell>
          <cell r="N32" t="str">
            <v>Private Non-Financial Corporations Catg</v>
          </cell>
        </row>
        <row r="33">
          <cell r="C33" t="str">
            <v>Insurance: Non-Life Receipt</v>
          </cell>
          <cell r="D33">
            <v>98</v>
          </cell>
          <cell r="E33" t="str">
            <v>Guadeloupe</v>
          </cell>
          <cell r="F33">
            <v>23</v>
          </cell>
          <cell r="G33" t="str">
            <v>Japanese Yen</v>
          </cell>
          <cell r="H33">
            <v>50</v>
          </cell>
          <cell r="N33" t="str">
            <v>Agriculture</v>
          </cell>
          <cell r="O33">
            <v>18</v>
          </cell>
        </row>
        <row r="34">
          <cell r="C34" t="str">
            <v>Insurance: Other Receipt</v>
          </cell>
          <cell r="D34">
            <v>101</v>
          </cell>
          <cell r="E34" t="str">
            <v>Guatemala</v>
          </cell>
          <cell r="F34">
            <v>40</v>
          </cell>
          <cell r="G34" t="str">
            <v>Lempira</v>
          </cell>
          <cell r="H34">
            <v>20</v>
          </cell>
          <cell r="N34" t="str">
            <v>Construction</v>
          </cell>
          <cell r="O34">
            <v>23</v>
          </cell>
        </row>
        <row r="35">
          <cell r="C35" t="str">
            <v>Insurance: Reinsurance Receipt</v>
          </cell>
          <cell r="D35">
            <v>99</v>
          </cell>
          <cell r="E35" t="str">
            <v>Guyana</v>
          </cell>
          <cell r="F35">
            <v>6</v>
          </cell>
          <cell r="G35" t="str">
            <v>Lira</v>
          </cell>
          <cell r="H35">
            <v>72</v>
          </cell>
          <cell r="N35" t="str">
            <v>Distribution</v>
          </cell>
          <cell r="O35">
            <v>24</v>
          </cell>
        </row>
        <row r="36">
          <cell r="C36" t="str">
            <v>Legacies &amp; Inheritances</v>
          </cell>
          <cell r="D36">
            <v>103</v>
          </cell>
          <cell r="E36" t="str">
            <v>Haiti</v>
          </cell>
          <cell r="F36">
            <v>24</v>
          </cell>
          <cell r="G36" t="str">
            <v>Malaysia Dollar</v>
          </cell>
          <cell r="H36">
            <v>51</v>
          </cell>
          <cell r="N36" t="str">
            <v>Education</v>
          </cell>
          <cell r="O36">
            <v>28</v>
          </cell>
        </row>
        <row r="37">
          <cell r="C37" t="str">
            <v>License &amp; Subscription Fees</v>
          </cell>
          <cell r="D37">
            <v>104</v>
          </cell>
          <cell r="E37" t="str">
            <v>Holland</v>
          </cell>
          <cell r="F37">
            <v>81</v>
          </cell>
          <cell r="G37" t="str">
            <v>Mauritian Rupee</v>
          </cell>
          <cell r="H37">
            <v>86</v>
          </cell>
          <cell r="N37" t="str">
            <v>Electricity, gas and water supply</v>
          </cell>
          <cell r="O37">
            <v>22</v>
          </cell>
        </row>
        <row r="38">
          <cell r="C38" t="str">
            <v>Local Notes - Sale</v>
          </cell>
          <cell r="D38">
            <v>119</v>
          </cell>
          <cell r="E38" t="str">
            <v>Honduras</v>
          </cell>
          <cell r="F38">
            <v>41</v>
          </cell>
          <cell r="G38" t="str">
            <v>New Zealand Dollar</v>
          </cell>
          <cell r="H38">
            <v>34</v>
          </cell>
          <cell r="N38" t="str">
            <v>Fishing</v>
          </cell>
          <cell r="O38">
            <v>19</v>
          </cell>
        </row>
        <row r="39">
          <cell r="C39" t="str">
            <v>Maintenance Received from Abroad</v>
          </cell>
          <cell r="D39">
            <v>106</v>
          </cell>
          <cell r="E39" t="str">
            <v>Hong Kong</v>
          </cell>
          <cell r="F39">
            <v>63</v>
          </cell>
          <cell r="G39" t="str">
            <v>Norwegian Krone</v>
          </cell>
          <cell r="H39">
            <v>44</v>
          </cell>
          <cell r="N39" t="str">
            <v>Health and social work</v>
          </cell>
          <cell r="O39">
            <v>29</v>
          </cell>
        </row>
        <row r="40">
          <cell r="C40" t="str">
            <v>Medical Expenses</v>
          </cell>
          <cell r="D40">
            <v>107</v>
          </cell>
          <cell r="E40" t="str">
            <v>India</v>
          </cell>
          <cell r="F40">
            <v>93</v>
          </cell>
          <cell r="G40" t="str">
            <v>Other Non-Regional</v>
          </cell>
          <cell r="H40">
            <v>81</v>
          </cell>
          <cell r="N40" t="str">
            <v>Hotels and Restaurants</v>
          </cell>
          <cell r="O40">
            <v>25</v>
          </cell>
        </row>
        <row r="41">
          <cell r="C41" t="str">
            <v>Operating Expenses</v>
          </cell>
          <cell r="D41">
            <v>108</v>
          </cell>
          <cell r="E41" t="str">
            <v>Indonesia</v>
          </cell>
          <cell r="F41">
            <v>64</v>
          </cell>
          <cell r="G41" t="str">
            <v>Other Regional</v>
          </cell>
          <cell r="H41">
            <v>7</v>
          </cell>
          <cell r="N41" t="str">
            <v>Manufacturing</v>
          </cell>
          <cell r="O41">
            <v>21</v>
          </cell>
        </row>
        <row r="42">
          <cell r="C42" t="str">
            <v>Other: Receipts</v>
          </cell>
          <cell r="D42">
            <v>109</v>
          </cell>
          <cell r="E42" t="str">
            <v>Italy</v>
          </cell>
          <cell r="F42">
            <v>91</v>
          </cell>
          <cell r="G42" t="str">
            <v>Peseta</v>
          </cell>
          <cell r="H42">
            <v>84</v>
          </cell>
          <cell r="N42" t="str">
            <v>Mining and quarrying</v>
          </cell>
          <cell r="O42">
            <v>20</v>
          </cell>
        </row>
        <row r="43">
          <cell r="C43" t="str">
            <v>Overseas Agencies/Branches</v>
          </cell>
          <cell r="D43">
            <v>111</v>
          </cell>
          <cell r="E43" t="str">
            <v>Jamaica</v>
          </cell>
          <cell r="F43">
            <v>7</v>
          </cell>
          <cell r="G43" t="str">
            <v>Peso</v>
          </cell>
          <cell r="H43">
            <v>15</v>
          </cell>
          <cell r="N43" t="str">
            <v>Real estate, renting and other business activities</v>
          </cell>
          <cell r="O43">
            <v>27</v>
          </cell>
        </row>
        <row r="44">
          <cell r="C44" t="str">
            <v>Personal, Cultural and Recreational Services</v>
          </cell>
          <cell r="D44">
            <v>112</v>
          </cell>
          <cell r="E44" t="str">
            <v>Japan</v>
          </cell>
          <cell r="F44">
            <v>71</v>
          </cell>
          <cell r="G44" t="str">
            <v>Philippine Peso</v>
          </cell>
          <cell r="H44">
            <v>55</v>
          </cell>
          <cell r="N44" t="str">
            <v>Recreational, personal and community work</v>
          </cell>
          <cell r="O44">
            <v>30</v>
          </cell>
        </row>
        <row r="45">
          <cell r="C45" t="str">
            <v>Professional Services: Management Fees</v>
          </cell>
          <cell r="D45">
            <v>114</v>
          </cell>
          <cell r="E45" t="str">
            <v>Lebanon</v>
          </cell>
          <cell r="F45">
            <v>89</v>
          </cell>
          <cell r="G45" t="str">
            <v>Pound Sterling</v>
          </cell>
          <cell r="H45">
            <v>31</v>
          </cell>
          <cell r="N45" t="str">
            <v xml:space="preserve">Transport, storage and communication </v>
          </cell>
          <cell r="O45">
            <v>26</v>
          </cell>
        </row>
        <row r="46">
          <cell r="C46" t="str">
            <v>Professional Services: Other Receipts</v>
          </cell>
          <cell r="D46">
            <v>115</v>
          </cell>
          <cell r="E46" t="str">
            <v>Malaysia</v>
          </cell>
          <cell r="F46">
            <v>61</v>
          </cell>
          <cell r="G46" t="str">
            <v>Quetzel</v>
          </cell>
          <cell r="H46">
            <v>19</v>
          </cell>
        </row>
        <row r="47">
          <cell r="C47" t="str">
            <v>Purchase of FX from CBB</v>
          </cell>
          <cell r="D47">
            <v>117</v>
          </cell>
          <cell r="E47" t="str">
            <v>Martinique</v>
          </cell>
          <cell r="F47">
            <v>25</v>
          </cell>
          <cell r="G47" t="str">
            <v>Rand</v>
          </cell>
          <cell r="H47">
            <v>83</v>
          </cell>
          <cell r="N47" t="str">
            <v>Public Non-financial Corporations Catg</v>
          </cell>
        </row>
        <row r="48">
          <cell r="C48" t="str">
            <v>Purchase of Fx from Banks</v>
          </cell>
          <cell r="D48">
            <v>120</v>
          </cell>
          <cell r="E48" t="str">
            <v>Mexico</v>
          </cell>
          <cell r="F48">
            <v>42</v>
          </cell>
          <cell r="G48" t="str">
            <v>Rial</v>
          </cell>
          <cell r="H48">
            <v>60</v>
          </cell>
          <cell r="N48" t="str">
            <v>Public Non-financial Corporations</v>
          </cell>
          <cell r="O48">
            <v>17</v>
          </cell>
        </row>
        <row r="49">
          <cell r="C49" t="str">
            <v>Purchase of Fx from Other Financial Institutions</v>
          </cell>
          <cell r="D49">
            <v>122</v>
          </cell>
          <cell r="E49" t="str">
            <v>Middle East</v>
          </cell>
          <cell r="F49">
            <v>74</v>
          </cell>
          <cell r="G49" t="str">
            <v>Riyal</v>
          </cell>
          <cell r="H49">
            <v>61</v>
          </cell>
        </row>
        <row r="50">
          <cell r="C50" t="str">
            <v>Re-exports and Transhipment: Receipts</v>
          </cell>
          <cell r="D50">
            <v>124</v>
          </cell>
          <cell r="E50" t="str">
            <v>Montserrat</v>
          </cell>
          <cell r="F50">
            <v>8</v>
          </cell>
          <cell r="G50" t="str">
            <v>Rouble</v>
          </cell>
          <cell r="H50">
            <v>80</v>
          </cell>
          <cell r="N50" t="str">
            <v>Non-Resident</v>
          </cell>
        </row>
        <row r="51">
          <cell r="C51" t="str">
            <v>Refunds Received from Abroad</v>
          </cell>
          <cell r="D51">
            <v>126</v>
          </cell>
          <cell r="E51" t="str">
            <v>Netherland Antilles</v>
          </cell>
          <cell r="F51">
            <v>17</v>
          </cell>
          <cell r="G51" t="str">
            <v>Rupee</v>
          </cell>
          <cell r="H51">
            <v>85</v>
          </cell>
          <cell r="N51" t="str">
            <v>Government</v>
          </cell>
          <cell r="O51">
            <v>38</v>
          </cell>
        </row>
        <row r="52">
          <cell r="C52" t="str">
            <v>Royalties &amp; Franchises</v>
          </cell>
          <cell r="D52">
            <v>127</v>
          </cell>
          <cell r="E52" t="str">
            <v>New Zealand</v>
          </cell>
          <cell r="F52">
            <v>59</v>
          </cell>
          <cell r="G52" t="str">
            <v>Singapore Dollar</v>
          </cell>
          <cell r="H52">
            <v>52</v>
          </cell>
        </row>
        <row r="53">
          <cell r="C53" t="str">
            <v>Transfer: External Accounts - Deposits</v>
          </cell>
          <cell r="D53">
            <v>132</v>
          </cell>
          <cell r="E53" t="str">
            <v>Nicaragua</v>
          </cell>
          <cell r="F53">
            <v>43</v>
          </cell>
          <cell r="G53" t="str">
            <v>Sucre</v>
          </cell>
          <cell r="H53">
            <v>18</v>
          </cell>
          <cell r="N53" t="str">
            <v>Individuals Catg</v>
          </cell>
        </row>
        <row r="54">
          <cell r="C54" t="str">
            <v>Transportation: Airline Receipts</v>
          </cell>
          <cell r="D54">
            <v>128</v>
          </cell>
          <cell r="E54" t="str">
            <v>North Korea</v>
          </cell>
          <cell r="F54">
            <v>66</v>
          </cell>
          <cell r="G54" t="str">
            <v>Swedish Krona</v>
          </cell>
          <cell r="H54">
            <v>45</v>
          </cell>
          <cell r="N54" t="str">
            <v>Individuals</v>
          </cell>
          <cell r="O54">
            <v>44</v>
          </cell>
        </row>
        <row r="55">
          <cell r="C55" t="str">
            <v>Transportation: Other Receipts</v>
          </cell>
          <cell r="D55">
            <v>130</v>
          </cell>
          <cell r="E55" t="str">
            <v>Other Australasia</v>
          </cell>
          <cell r="F55">
            <v>60</v>
          </cell>
          <cell r="G55" t="str">
            <v>Swiss Franc</v>
          </cell>
          <cell r="H55">
            <v>70</v>
          </cell>
        </row>
        <row r="56">
          <cell r="C56" t="str">
            <v>Travel: Business</v>
          </cell>
          <cell r="D56">
            <v>133</v>
          </cell>
          <cell r="E56" t="str">
            <v>Other E.E.C</v>
          </cell>
          <cell r="F56">
            <v>55</v>
          </cell>
          <cell r="G56" t="str">
            <v>T &amp; T Dollar</v>
          </cell>
          <cell r="H56">
            <v>5</v>
          </cell>
          <cell r="N56" t="str">
            <v>Miscellaneous Catg</v>
          </cell>
        </row>
        <row r="57">
          <cell r="C57" t="str">
            <v>Travel: Holiday</v>
          </cell>
          <cell r="D57">
            <v>134</v>
          </cell>
          <cell r="E57" t="str">
            <v>Other English-Speaking Caribbean</v>
          </cell>
          <cell r="F57">
            <v>22</v>
          </cell>
          <cell r="G57" t="str">
            <v>United States Dollar</v>
          </cell>
          <cell r="H57">
            <v>10</v>
          </cell>
          <cell r="N57" t="str">
            <v>Miscellaneous</v>
          </cell>
          <cell r="O57">
            <v>32</v>
          </cell>
        </row>
        <row r="58">
          <cell r="E58" t="str">
            <v>Other European</v>
          </cell>
          <cell r="F58">
            <v>57</v>
          </cell>
          <cell r="G58" t="str">
            <v>Yuan</v>
          </cell>
          <cell r="H58">
            <v>78</v>
          </cell>
        </row>
        <row r="59">
          <cell r="E59" t="str">
            <v>Other French West Indies</v>
          </cell>
          <cell r="F59">
            <v>28</v>
          </cell>
          <cell r="N59" t="str">
            <v>Other Depository Corporations Catg</v>
          </cell>
        </row>
        <row r="60">
          <cell r="E60" t="str">
            <v>Other South East Asia</v>
          </cell>
          <cell r="F60">
            <v>68</v>
          </cell>
          <cell r="N60" t="str">
            <v>Commercial Banks</v>
          </cell>
          <cell r="O60">
            <v>1</v>
          </cell>
        </row>
        <row r="61">
          <cell r="E61" t="str">
            <v>Panama</v>
          </cell>
          <cell r="F61">
            <v>44</v>
          </cell>
          <cell r="N61" t="str">
            <v>Offshore Banks</v>
          </cell>
          <cell r="O61">
            <v>33</v>
          </cell>
        </row>
        <row r="62">
          <cell r="E62" t="str">
            <v>Paraguay</v>
          </cell>
          <cell r="F62">
            <v>45</v>
          </cell>
          <cell r="N62" t="str">
            <v>Other</v>
          </cell>
          <cell r="O62">
            <v>7</v>
          </cell>
        </row>
        <row r="63">
          <cell r="E63" t="str">
            <v>Peru</v>
          </cell>
          <cell r="F63">
            <v>46</v>
          </cell>
        </row>
        <row r="64">
          <cell r="E64" t="str">
            <v>Philippines</v>
          </cell>
          <cell r="F64">
            <v>65</v>
          </cell>
          <cell r="N64" t="str">
            <v>Other Financial Corporations Catg</v>
          </cell>
        </row>
        <row r="65">
          <cell r="E65" t="str">
            <v>Puerto Rico</v>
          </cell>
          <cell r="F65">
            <v>31</v>
          </cell>
          <cell r="N65" t="str">
            <v>International Busines and Finance corporation - Offshore Banks (non-deposit takers)</v>
          </cell>
          <cell r="O65">
            <v>34</v>
          </cell>
        </row>
        <row r="66">
          <cell r="E66" t="str">
            <v>Scotland</v>
          </cell>
          <cell r="F66">
            <v>86</v>
          </cell>
          <cell r="N66" t="str">
            <v>International Busines and Finance corporation - Except Insurance Companies</v>
          </cell>
          <cell r="O66">
            <v>35</v>
          </cell>
        </row>
        <row r="67">
          <cell r="E67" t="str">
            <v>Singapore</v>
          </cell>
          <cell r="F67">
            <v>62</v>
          </cell>
          <cell r="N67" t="str">
            <v>International Busines and Finance corporation - Other</v>
          </cell>
          <cell r="O67">
            <v>36</v>
          </cell>
        </row>
        <row r="68">
          <cell r="E68" t="str">
            <v>South Korea</v>
          </cell>
          <cell r="F68">
            <v>67</v>
          </cell>
          <cell r="N68" t="str">
            <v>Other Non-resident Financial Corporations</v>
          </cell>
          <cell r="O68">
            <v>37</v>
          </cell>
        </row>
        <row r="69">
          <cell r="E69" t="str">
            <v>Spain</v>
          </cell>
          <cell r="F69">
            <v>87</v>
          </cell>
        </row>
        <row r="70">
          <cell r="E70" t="str">
            <v>St. Vincent</v>
          </cell>
          <cell r="F70">
            <v>11</v>
          </cell>
          <cell r="N70" t="str">
            <v>Public Non-financial Corporations Catg</v>
          </cell>
        </row>
        <row r="71">
          <cell r="E71" t="str">
            <v>St.Kitts &amp; Nevis</v>
          </cell>
          <cell r="F71">
            <v>9</v>
          </cell>
          <cell r="N71" t="str">
            <v>Public Non-financial Corporations</v>
          </cell>
          <cell r="O71">
            <v>17</v>
          </cell>
        </row>
        <row r="72">
          <cell r="E72" t="str">
            <v>St.Lucia</v>
          </cell>
          <cell r="F72">
            <v>10</v>
          </cell>
        </row>
        <row r="73">
          <cell r="E73" t="str">
            <v>Suriname</v>
          </cell>
          <cell r="F73">
            <v>16</v>
          </cell>
          <cell r="N73" t="str">
            <v>Private Non-Financial Corporations Catg</v>
          </cell>
        </row>
        <row r="74">
          <cell r="E74" t="str">
            <v>Sweden</v>
          </cell>
          <cell r="F74">
            <v>82</v>
          </cell>
          <cell r="N74" t="str">
            <v xml:space="preserve">International Busines and Finance corporations </v>
          </cell>
          <cell r="O74">
            <v>39</v>
          </cell>
        </row>
        <row r="75">
          <cell r="E75" t="str">
            <v>Switzerland</v>
          </cell>
          <cell r="F75">
            <v>92</v>
          </cell>
          <cell r="N75" t="str">
            <v>International Busines and Finance corporations - IBC's</v>
          </cell>
          <cell r="O75">
            <v>40</v>
          </cell>
        </row>
        <row r="76">
          <cell r="E76" t="str">
            <v>Taiwan</v>
          </cell>
          <cell r="F76">
            <v>72</v>
          </cell>
          <cell r="N76" t="str">
            <v>International Busines and Finance corporations - SRL's</v>
          </cell>
          <cell r="O76">
            <v>41</v>
          </cell>
        </row>
        <row r="77">
          <cell r="E77" t="str">
            <v>Trinidad &amp; Tobago</v>
          </cell>
          <cell r="F77">
            <v>12</v>
          </cell>
          <cell r="N77" t="str">
            <v>International Busines and Finance corporations - Other</v>
          </cell>
          <cell r="O77">
            <v>42</v>
          </cell>
        </row>
        <row r="78">
          <cell r="E78" t="str">
            <v>Turkey</v>
          </cell>
          <cell r="F78">
            <v>90</v>
          </cell>
          <cell r="N78" t="str">
            <v>Other Non-resident Non-financial Corporations</v>
          </cell>
          <cell r="O78">
            <v>43</v>
          </cell>
        </row>
        <row r="79">
          <cell r="E79" t="str">
            <v>Turks and Caicos Islands</v>
          </cell>
          <cell r="F79">
            <v>83</v>
          </cell>
        </row>
        <row r="80">
          <cell r="E80" t="str">
            <v>USSR</v>
          </cell>
          <cell r="F80">
            <v>73</v>
          </cell>
        </row>
        <row r="81">
          <cell r="E81" t="str">
            <v>United Kingdom</v>
          </cell>
          <cell r="F81">
            <v>53</v>
          </cell>
        </row>
        <row r="82">
          <cell r="E82" t="str">
            <v>United States Virgin Islands</v>
          </cell>
          <cell r="F82">
            <v>21</v>
          </cell>
        </row>
        <row r="83">
          <cell r="E83" t="str">
            <v>United States of America</v>
          </cell>
          <cell r="F83">
            <v>50</v>
          </cell>
        </row>
        <row r="84">
          <cell r="E84" t="str">
            <v>Uruguay</v>
          </cell>
          <cell r="F84">
            <v>47</v>
          </cell>
        </row>
        <row r="85">
          <cell r="E85" t="str">
            <v>Venezuela</v>
          </cell>
          <cell r="F85">
            <v>48</v>
          </cell>
        </row>
        <row r="86">
          <cell r="E86" t="str">
            <v>Wales</v>
          </cell>
          <cell r="F86">
            <v>85</v>
          </cell>
        </row>
        <row r="87">
          <cell r="E87" t="str">
            <v>West Germany</v>
          </cell>
          <cell r="F87">
            <v>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EuriborProb"/>
      <sheetName val="EuriborProbDB"/>
      <sheetName val="#REF"/>
    </sheetNames>
    <sheetDataSet>
      <sheetData sheetId="0" refreshError="1"/>
      <sheetData sheetId="1" refreshError="1">
        <row r="2">
          <cell r="D2" t="e">
            <v>#N/A</v>
          </cell>
          <cell r="I2" t="str">
            <v>ERZ1</v>
          </cell>
          <cell r="J2" t="e">
            <v>#N/A</v>
          </cell>
          <cell r="K2">
            <v>3.4950000000000045</v>
          </cell>
          <cell r="L2" t="e">
            <v>#N/A</v>
          </cell>
        </row>
        <row r="5">
          <cell r="K5">
            <v>36936</v>
          </cell>
        </row>
        <row r="7">
          <cell r="C7">
            <v>37152</v>
          </cell>
        </row>
        <row r="60">
          <cell r="C60">
            <v>37141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tled (2)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TYPE</v>
          </cell>
          <cell r="E1" t="str">
            <v>CCY</v>
          </cell>
          <cell r="F1" t="str">
            <v>INT</v>
          </cell>
          <cell r="G1" t="str">
            <v>cbm 4</v>
          </cell>
          <cell r="H1" t="str">
            <v>cbm 5</v>
          </cell>
          <cell r="I1" t="str">
            <v>cbm 9</v>
          </cell>
          <cell r="J1" t="str">
            <v>JMD</v>
          </cell>
          <cell r="K1" t="str">
            <v>USD</v>
          </cell>
          <cell r="L1" t="str">
            <v>JMD EQUIV</v>
          </cell>
        </row>
        <row r="2">
          <cell r="A2" t="str">
            <v>JAMAICA BROILERS GROUP</v>
          </cell>
          <cell r="B2">
            <v>120</v>
          </cell>
          <cell r="C2" t="str">
            <v>02</v>
          </cell>
          <cell r="D2" t="str">
            <v>TERM</v>
          </cell>
          <cell r="E2" t="str">
            <v>JA $</v>
          </cell>
          <cell r="F2">
            <v>12</v>
          </cell>
          <cell r="G2" t="str">
            <v>BUSINESS</v>
          </cell>
          <cell r="H2" t="str">
            <v>LIVESTOCK</v>
          </cell>
          <cell r="I2" t="str">
            <v>COMM</v>
          </cell>
          <cell r="J2">
            <v>5368425</v>
          </cell>
          <cell r="K2">
            <v>0</v>
          </cell>
          <cell r="L2">
            <v>0</v>
          </cell>
        </row>
        <row r="3">
          <cell r="A3" t="str">
            <v>WRAY AND NEPHEW GROUP LIMITED</v>
          </cell>
          <cell r="B3">
            <v>120</v>
          </cell>
          <cell r="C3" t="str">
            <v>02</v>
          </cell>
          <cell r="D3" t="str">
            <v>TERM</v>
          </cell>
          <cell r="E3" t="str">
            <v>JA $</v>
          </cell>
          <cell r="F3">
            <v>13</v>
          </cell>
          <cell r="G3" t="str">
            <v>BUSINESS</v>
          </cell>
          <cell r="H3" t="str">
            <v>RUM</v>
          </cell>
          <cell r="I3" t="str">
            <v>COMM</v>
          </cell>
          <cell r="J3">
            <v>285272000</v>
          </cell>
          <cell r="K3">
            <v>0</v>
          </cell>
          <cell r="L3">
            <v>0</v>
          </cell>
        </row>
        <row r="4">
          <cell r="A4" t="str">
            <v>VAP LIMITED</v>
          </cell>
          <cell r="B4">
            <v>120</v>
          </cell>
          <cell r="C4" t="str">
            <v>02</v>
          </cell>
          <cell r="D4" t="str">
            <v>TERM</v>
          </cell>
          <cell r="E4" t="str">
            <v>JA $</v>
          </cell>
          <cell r="F4">
            <v>32</v>
          </cell>
          <cell r="G4" t="str">
            <v>BUSINESS</v>
          </cell>
          <cell r="H4" t="str">
            <v>PROF.&amp; BUS</v>
          </cell>
          <cell r="I4" t="str">
            <v>COMM</v>
          </cell>
          <cell r="J4">
            <v>6850000</v>
          </cell>
          <cell r="K4">
            <v>0</v>
          </cell>
          <cell r="L4">
            <v>0</v>
          </cell>
        </row>
        <row r="5">
          <cell r="A5" t="str">
            <v>BARRETT CALMAN</v>
          </cell>
          <cell r="B5">
            <v>120</v>
          </cell>
          <cell r="C5" t="str">
            <v>02</v>
          </cell>
          <cell r="D5" t="str">
            <v>TERM</v>
          </cell>
          <cell r="E5" t="str">
            <v>JA $</v>
          </cell>
          <cell r="F5">
            <v>32</v>
          </cell>
          <cell r="G5" t="str">
            <v>INDIV.</v>
          </cell>
          <cell r="H5" t="str">
            <v>INDIV.</v>
          </cell>
          <cell r="I5" t="str">
            <v>PERSONAL</v>
          </cell>
          <cell r="J5">
            <v>3133333.29</v>
          </cell>
          <cell r="K5">
            <v>0</v>
          </cell>
          <cell r="L5">
            <v>0</v>
          </cell>
        </row>
        <row r="6">
          <cell r="A6" t="str">
            <v>MUSSON JAMAICA LTD.</v>
          </cell>
          <cell r="B6">
            <v>120</v>
          </cell>
          <cell r="C6" t="str">
            <v>02</v>
          </cell>
          <cell r="D6" t="str">
            <v>TERM</v>
          </cell>
          <cell r="E6" t="str">
            <v>JA $</v>
          </cell>
          <cell r="F6">
            <v>12</v>
          </cell>
          <cell r="G6" t="str">
            <v>BUSINESS</v>
          </cell>
          <cell r="H6" t="str">
            <v>FOOD &amp; DRINK</v>
          </cell>
          <cell r="I6" t="str">
            <v>COMM</v>
          </cell>
          <cell r="J6">
            <v>5500000</v>
          </cell>
          <cell r="K6">
            <v>0</v>
          </cell>
          <cell r="L6">
            <v>0</v>
          </cell>
        </row>
        <row r="7">
          <cell r="A7" t="str">
            <v>VILLAGE RESORTS LIMITED</v>
          </cell>
          <cell r="B7">
            <v>120</v>
          </cell>
          <cell r="C7" t="str">
            <v>02</v>
          </cell>
          <cell r="D7" t="str">
            <v>TERM</v>
          </cell>
          <cell r="E7" t="str">
            <v>USD</v>
          </cell>
          <cell r="F7">
            <v>12</v>
          </cell>
          <cell r="G7" t="str">
            <v>BUSINESS</v>
          </cell>
          <cell r="H7" t="str">
            <v>TOURISM</v>
          </cell>
          <cell r="I7" t="str">
            <v>COMM</v>
          </cell>
          <cell r="J7">
            <v>90675000</v>
          </cell>
          <cell r="K7">
            <v>1500000</v>
          </cell>
          <cell r="L7">
            <v>90675000</v>
          </cell>
        </row>
        <row r="8">
          <cell r="A8" t="str">
            <v>TROPICAIR</v>
          </cell>
          <cell r="B8">
            <v>120</v>
          </cell>
          <cell r="C8" t="str">
            <v>02</v>
          </cell>
          <cell r="D8" t="str">
            <v>TERM</v>
          </cell>
          <cell r="E8" t="str">
            <v>USD</v>
          </cell>
          <cell r="F8">
            <v>10</v>
          </cell>
          <cell r="G8" t="str">
            <v>BUSINESS</v>
          </cell>
          <cell r="H8" t="str">
            <v>METAL PROD</v>
          </cell>
          <cell r="I8" t="str">
            <v>COMM</v>
          </cell>
          <cell r="J8">
            <v>12090000</v>
          </cell>
          <cell r="K8">
            <v>200000</v>
          </cell>
          <cell r="L8">
            <v>12090000</v>
          </cell>
        </row>
        <row r="9">
          <cell r="A9" t="str">
            <v>DUQUESNAY RONALD</v>
          </cell>
          <cell r="B9">
            <v>120</v>
          </cell>
          <cell r="C9" t="str">
            <v>03</v>
          </cell>
          <cell r="D9" t="str">
            <v>MTG</v>
          </cell>
          <cell r="E9" t="str">
            <v>JA $</v>
          </cell>
          <cell r="F9">
            <v>10</v>
          </cell>
          <cell r="G9" t="str">
            <v>INDIV.</v>
          </cell>
          <cell r="H9" t="str">
            <v>INDIV.</v>
          </cell>
          <cell r="I9" t="str">
            <v>PERSONAL</v>
          </cell>
          <cell r="J9">
            <v>927.24</v>
          </cell>
          <cell r="K9">
            <v>0</v>
          </cell>
          <cell r="L9">
            <v>0</v>
          </cell>
        </row>
        <row r="10">
          <cell r="A10" t="str">
            <v>DUQUESNAY STEPHEN</v>
          </cell>
          <cell r="B10">
            <v>120</v>
          </cell>
          <cell r="C10" t="str">
            <v>03</v>
          </cell>
          <cell r="D10" t="str">
            <v>MTG</v>
          </cell>
          <cell r="E10" t="str">
            <v>JA $</v>
          </cell>
          <cell r="F10">
            <v>10</v>
          </cell>
          <cell r="G10" t="str">
            <v>INDIV.</v>
          </cell>
          <cell r="H10" t="str">
            <v>INDIV.</v>
          </cell>
          <cell r="I10" t="str">
            <v>PERSONAL</v>
          </cell>
          <cell r="J10">
            <v>0.05</v>
          </cell>
          <cell r="K10">
            <v>0</v>
          </cell>
          <cell r="L10">
            <v>0</v>
          </cell>
        </row>
        <row r="11">
          <cell r="A11" t="str">
            <v>NESTLE JAMAICA LIMITED</v>
          </cell>
          <cell r="B11">
            <v>120</v>
          </cell>
          <cell r="C11" t="str">
            <v>04</v>
          </cell>
          <cell r="D11" t="str">
            <v>TERM</v>
          </cell>
          <cell r="E11" t="str">
            <v>JA $</v>
          </cell>
          <cell r="F11">
            <v>19</v>
          </cell>
          <cell r="G11" t="str">
            <v>BUSINESS</v>
          </cell>
          <cell r="H11" t="str">
            <v>FOOD &amp; DRINK</v>
          </cell>
          <cell r="I11" t="str">
            <v>COMM</v>
          </cell>
          <cell r="J11">
            <v>1517830</v>
          </cell>
          <cell r="K11">
            <v>0</v>
          </cell>
          <cell r="L11">
            <v>0</v>
          </cell>
        </row>
        <row r="12">
          <cell r="A12" t="str">
            <v>CARIBBEAN CEMENT COMPANY LTD</v>
          </cell>
          <cell r="B12">
            <v>120</v>
          </cell>
          <cell r="C12" t="str">
            <v>04</v>
          </cell>
          <cell r="D12" t="str">
            <v>TERM</v>
          </cell>
          <cell r="E12" t="str">
            <v>JA $</v>
          </cell>
          <cell r="F12">
            <v>26.5</v>
          </cell>
          <cell r="G12" t="str">
            <v>BUSINESS</v>
          </cell>
          <cell r="H12" t="str">
            <v xml:space="preserve">CEMENT </v>
          </cell>
          <cell r="I12" t="str">
            <v>COMM</v>
          </cell>
          <cell r="J12">
            <v>2599868.64</v>
          </cell>
          <cell r="K12">
            <v>0</v>
          </cell>
          <cell r="L12">
            <v>0</v>
          </cell>
        </row>
        <row r="13">
          <cell r="A13" t="str">
            <v>GRACE KENNEDY REMITTANCE SERVICE</v>
          </cell>
          <cell r="B13">
            <v>120</v>
          </cell>
          <cell r="C13" t="str">
            <v>04</v>
          </cell>
          <cell r="D13" t="str">
            <v>TERM</v>
          </cell>
          <cell r="E13" t="str">
            <v>JA $</v>
          </cell>
          <cell r="F13">
            <v>32</v>
          </cell>
          <cell r="G13" t="str">
            <v>F.I.</v>
          </cell>
          <cell r="H13" t="str">
            <v>F.I.</v>
          </cell>
          <cell r="I13" t="str">
            <v>COMM</v>
          </cell>
          <cell r="J13">
            <v>387194.86</v>
          </cell>
          <cell r="K13">
            <v>0</v>
          </cell>
          <cell r="L13">
            <v>0</v>
          </cell>
        </row>
        <row r="14">
          <cell r="A14" t="str">
            <v>COATES BROTHERS JAMAICA LIMITED</v>
          </cell>
          <cell r="B14">
            <v>120</v>
          </cell>
          <cell r="C14" t="str">
            <v>04</v>
          </cell>
          <cell r="D14" t="str">
            <v>TERM</v>
          </cell>
          <cell r="E14" t="str">
            <v>JA $</v>
          </cell>
          <cell r="F14">
            <v>15</v>
          </cell>
          <cell r="G14" t="str">
            <v>BUSINESS</v>
          </cell>
          <cell r="H14" t="str">
            <v>PROF.&amp; BUS</v>
          </cell>
          <cell r="I14" t="str">
            <v>COMM</v>
          </cell>
          <cell r="J14">
            <v>367287.35</v>
          </cell>
          <cell r="K14">
            <v>0</v>
          </cell>
          <cell r="L14">
            <v>0</v>
          </cell>
        </row>
        <row r="15">
          <cell r="A15" t="str">
            <v>MOORE BUSINESS FORMS CARIB LTD.</v>
          </cell>
          <cell r="B15">
            <v>120</v>
          </cell>
          <cell r="C15" t="str">
            <v>04</v>
          </cell>
          <cell r="D15" t="str">
            <v>TERM</v>
          </cell>
          <cell r="E15" t="str">
            <v>JA $</v>
          </cell>
          <cell r="F15">
            <v>21</v>
          </cell>
          <cell r="G15" t="str">
            <v>BUSINESS</v>
          </cell>
          <cell r="H15" t="str">
            <v>PRINT</v>
          </cell>
          <cell r="I15" t="str">
            <v>COMM</v>
          </cell>
          <cell r="J15">
            <v>3342258.73</v>
          </cell>
          <cell r="K15">
            <v>0</v>
          </cell>
          <cell r="L15">
            <v>0</v>
          </cell>
        </row>
        <row r="16">
          <cell r="A16" t="str">
            <v>MOORE BUSINESS FORMS CARIB LTD.</v>
          </cell>
          <cell r="B16">
            <v>120</v>
          </cell>
          <cell r="C16" t="str">
            <v>04</v>
          </cell>
          <cell r="D16" t="str">
            <v>TERM</v>
          </cell>
          <cell r="E16" t="str">
            <v>JA $</v>
          </cell>
          <cell r="F16">
            <v>21</v>
          </cell>
          <cell r="G16" t="str">
            <v>BUSINESS</v>
          </cell>
          <cell r="H16" t="str">
            <v>PRINT</v>
          </cell>
          <cell r="I16" t="str">
            <v>COMM</v>
          </cell>
          <cell r="J16">
            <v>4273788.7300000004</v>
          </cell>
          <cell r="K16">
            <v>0</v>
          </cell>
          <cell r="L16">
            <v>0</v>
          </cell>
        </row>
        <row r="17">
          <cell r="A17" t="str">
            <v>K. CHANDIRAM LIMITED</v>
          </cell>
          <cell r="B17">
            <v>120</v>
          </cell>
          <cell r="C17" t="str">
            <v>04</v>
          </cell>
          <cell r="D17" t="str">
            <v>TERM</v>
          </cell>
          <cell r="E17" t="str">
            <v>USD</v>
          </cell>
          <cell r="F17">
            <v>12</v>
          </cell>
          <cell r="G17" t="str">
            <v>BUSINESS</v>
          </cell>
          <cell r="H17" t="str">
            <v>DIST'N</v>
          </cell>
          <cell r="I17" t="str">
            <v>COMM</v>
          </cell>
          <cell r="J17">
            <v>1235266.73</v>
          </cell>
          <cell r="K17">
            <v>20434.519933829612</v>
          </cell>
          <cell r="L17">
            <v>1235266.73</v>
          </cell>
        </row>
        <row r="18">
          <cell r="A18" t="str">
            <v>VILLAGE RESORTS LIMITED</v>
          </cell>
          <cell r="B18">
            <v>120</v>
          </cell>
          <cell r="C18" t="str">
            <v>04</v>
          </cell>
          <cell r="D18" t="str">
            <v>TERM</v>
          </cell>
          <cell r="E18" t="str">
            <v>USD</v>
          </cell>
          <cell r="F18">
            <v>12</v>
          </cell>
          <cell r="G18" t="str">
            <v>BUSINESS</v>
          </cell>
          <cell r="H18" t="str">
            <v>TOURISM</v>
          </cell>
          <cell r="I18" t="str">
            <v>COMM</v>
          </cell>
          <cell r="J18">
            <v>2884530.13</v>
          </cell>
          <cell r="K18">
            <v>47717.620016542591</v>
          </cell>
          <cell r="L18">
            <v>2884530.13</v>
          </cell>
        </row>
        <row r="19">
          <cell r="A19" t="str">
            <v>PEGASUS HOTEL</v>
          </cell>
          <cell r="B19">
            <v>120</v>
          </cell>
          <cell r="C19" t="str">
            <v>04</v>
          </cell>
          <cell r="D19" t="str">
            <v>TERM</v>
          </cell>
          <cell r="E19" t="str">
            <v>USD</v>
          </cell>
          <cell r="F19">
            <v>12</v>
          </cell>
          <cell r="G19" t="str">
            <v>BUSINESS</v>
          </cell>
          <cell r="H19" t="str">
            <v>TOURISM</v>
          </cell>
          <cell r="I19" t="str">
            <v>COMM</v>
          </cell>
          <cell r="J19">
            <v>502412.04</v>
          </cell>
          <cell r="K19">
            <v>8311.1999999999989</v>
          </cell>
          <cell r="L19">
            <v>502412.04</v>
          </cell>
        </row>
        <row r="20">
          <cell r="A20" t="str">
            <v>TAN-MARJ INVESTMENTS LTD.</v>
          </cell>
          <cell r="B20">
            <v>120</v>
          </cell>
          <cell r="C20" t="str">
            <v>06</v>
          </cell>
          <cell r="D20" t="str">
            <v>TERM</v>
          </cell>
          <cell r="E20" t="str">
            <v>JA $</v>
          </cell>
          <cell r="F20">
            <v>11</v>
          </cell>
          <cell r="G20" t="str">
            <v>BUSINESS</v>
          </cell>
          <cell r="H20" t="str">
            <v>PROF.&amp; BUS</v>
          </cell>
          <cell r="I20" t="str">
            <v>COMM</v>
          </cell>
          <cell r="J20">
            <v>9725.84</v>
          </cell>
          <cell r="K20">
            <v>0</v>
          </cell>
          <cell r="L20">
            <v>0</v>
          </cell>
        </row>
        <row r="21">
          <cell r="A21" t="str">
            <v>NICO DISTRIBUTORS LIMITED</v>
          </cell>
          <cell r="B21">
            <v>120</v>
          </cell>
          <cell r="C21" t="str">
            <v>06</v>
          </cell>
          <cell r="D21" t="str">
            <v>TERM</v>
          </cell>
          <cell r="E21" t="str">
            <v>JA $</v>
          </cell>
          <cell r="F21">
            <v>30.75</v>
          </cell>
          <cell r="G21" t="str">
            <v>BUSINESS</v>
          </cell>
          <cell r="H21" t="str">
            <v>DIST'N</v>
          </cell>
          <cell r="I21" t="str">
            <v>COMM</v>
          </cell>
          <cell r="J21">
            <v>2500958</v>
          </cell>
          <cell r="K21">
            <v>0</v>
          </cell>
          <cell r="L21">
            <v>0</v>
          </cell>
        </row>
        <row r="22">
          <cell r="A22" t="str">
            <v>NICO DISTRIBUTORS LIMITED</v>
          </cell>
          <cell r="B22">
            <v>120</v>
          </cell>
          <cell r="C22" t="str">
            <v>06</v>
          </cell>
          <cell r="D22" t="str">
            <v>TERM</v>
          </cell>
          <cell r="E22" t="str">
            <v>USD</v>
          </cell>
          <cell r="F22">
            <v>30.75</v>
          </cell>
          <cell r="G22" t="str">
            <v>BUSINESS</v>
          </cell>
          <cell r="H22" t="str">
            <v>DIST'N</v>
          </cell>
          <cell r="I22" t="str">
            <v>COMM</v>
          </cell>
          <cell r="J22">
            <v>21762000</v>
          </cell>
          <cell r="K22">
            <v>360000</v>
          </cell>
          <cell r="L22">
            <v>21762000</v>
          </cell>
        </row>
        <row r="23">
          <cell r="A23" t="str">
            <v>SERAMCO</v>
          </cell>
          <cell r="B23">
            <v>120</v>
          </cell>
          <cell r="C23" t="str">
            <v>15</v>
          </cell>
          <cell r="D23" t="str">
            <v>TERM</v>
          </cell>
          <cell r="E23" t="str">
            <v>JA $</v>
          </cell>
          <cell r="F23">
            <v>9.75</v>
          </cell>
          <cell r="G23" t="str">
            <v>BUSINESS</v>
          </cell>
          <cell r="H23" t="str">
            <v>PROF.&amp; BUS</v>
          </cell>
          <cell r="I23" t="str">
            <v>COMM</v>
          </cell>
          <cell r="J23">
            <v>841811.43</v>
          </cell>
          <cell r="K23">
            <v>0</v>
          </cell>
          <cell r="L23">
            <v>0</v>
          </cell>
        </row>
        <row r="24">
          <cell r="A24" t="str">
            <v>SERAMCO</v>
          </cell>
          <cell r="B24">
            <v>120</v>
          </cell>
          <cell r="C24" t="str">
            <v>15</v>
          </cell>
          <cell r="D24" t="str">
            <v>TERM</v>
          </cell>
          <cell r="E24" t="str">
            <v>USD</v>
          </cell>
          <cell r="F24">
            <v>9.75</v>
          </cell>
          <cell r="G24" t="str">
            <v>BUSINESS</v>
          </cell>
          <cell r="H24" t="str">
            <v>PROF.&amp; BUS</v>
          </cell>
          <cell r="I24" t="str">
            <v>COMM</v>
          </cell>
          <cell r="J24">
            <v>2096462.22</v>
          </cell>
          <cell r="K24">
            <v>34680.930024813897</v>
          </cell>
          <cell r="L24">
            <v>2096462.2200000002</v>
          </cell>
        </row>
        <row r="25">
          <cell r="A25" t="str">
            <v>GOVERNMENT OF JAMAICA</v>
          </cell>
          <cell r="B25">
            <v>120</v>
          </cell>
          <cell r="C25" t="str">
            <v>18</v>
          </cell>
          <cell r="D25" t="str">
            <v>TERM</v>
          </cell>
          <cell r="E25" t="str">
            <v>USD</v>
          </cell>
          <cell r="F25">
            <v>10</v>
          </cell>
          <cell r="G25" t="str">
            <v>CENTRAL GOV</v>
          </cell>
          <cell r="H25" t="str">
            <v>CENTRAL GOV</v>
          </cell>
          <cell r="I25" t="str">
            <v>CENTRAL GOV</v>
          </cell>
          <cell r="J25">
            <v>62219720.899999999</v>
          </cell>
          <cell r="K25">
            <v>1029275.7799834573</v>
          </cell>
          <cell r="L25">
            <v>62219720.899999999</v>
          </cell>
        </row>
        <row r="26">
          <cell r="A26" t="str">
            <v>SUGAR COMPANY</v>
          </cell>
          <cell r="B26">
            <v>120</v>
          </cell>
          <cell r="C26" t="str">
            <v>18</v>
          </cell>
          <cell r="D26" t="str">
            <v>TERM</v>
          </cell>
          <cell r="E26" t="str">
            <v>USD</v>
          </cell>
          <cell r="F26">
            <v>12</v>
          </cell>
          <cell r="G26" t="str">
            <v>POX</v>
          </cell>
          <cell r="H26" t="str">
            <v>POX</v>
          </cell>
          <cell r="I26" t="str">
            <v>PUB ENT</v>
          </cell>
          <cell r="J26">
            <v>3358326.35</v>
          </cell>
          <cell r="K26">
            <v>55555.440033085193</v>
          </cell>
          <cell r="L26">
            <v>3358326.35</v>
          </cell>
        </row>
        <row r="27">
          <cell r="A27" t="str">
            <v>CHALICE LIMITED</v>
          </cell>
          <cell r="B27">
            <v>120</v>
          </cell>
          <cell r="C27" t="str">
            <v>33</v>
          </cell>
          <cell r="D27" t="str">
            <v>MTG</v>
          </cell>
          <cell r="E27" t="str">
            <v>JA $</v>
          </cell>
          <cell r="F27">
            <v>10</v>
          </cell>
          <cell r="G27" t="str">
            <v>BUSINESS</v>
          </cell>
          <cell r="H27" t="str">
            <v>R/E SVCS</v>
          </cell>
          <cell r="I27" t="str">
            <v>MTG</v>
          </cell>
          <cell r="J27">
            <v>26561.32</v>
          </cell>
          <cell r="K27">
            <v>0</v>
          </cell>
          <cell r="L27">
            <v>0</v>
          </cell>
        </row>
        <row r="28">
          <cell r="A28" t="str">
            <v>DUQUESNAY RONALD</v>
          </cell>
          <cell r="B28">
            <v>120</v>
          </cell>
          <cell r="C28" t="str">
            <v>33</v>
          </cell>
          <cell r="D28" t="str">
            <v>MTG</v>
          </cell>
          <cell r="E28" t="str">
            <v>JA $</v>
          </cell>
          <cell r="F28">
            <v>10</v>
          </cell>
          <cell r="G28" t="str">
            <v>INDIV.</v>
          </cell>
          <cell r="H28" t="str">
            <v>INDIV.</v>
          </cell>
          <cell r="I28" t="str">
            <v>PERSONAL</v>
          </cell>
          <cell r="J28">
            <v>26253.96</v>
          </cell>
          <cell r="K28">
            <v>0</v>
          </cell>
          <cell r="L28">
            <v>0</v>
          </cell>
        </row>
        <row r="29">
          <cell r="A29" t="str">
            <v>DUQUESNAY STEPHEN</v>
          </cell>
          <cell r="B29">
            <v>120</v>
          </cell>
          <cell r="C29" t="str">
            <v>33</v>
          </cell>
          <cell r="D29" t="str">
            <v>MTG</v>
          </cell>
          <cell r="E29" t="str">
            <v>JA $</v>
          </cell>
          <cell r="F29">
            <v>10</v>
          </cell>
          <cell r="G29" t="str">
            <v>INDIV.</v>
          </cell>
          <cell r="H29" t="str">
            <v>INDIV.</v>
          </cell>
          <cell r="I29" t="str">
            <v>PERSONAL</v>
          </cell>
          <cell r="J29">
            <v>26146.400000000001</v>
          </cell>
          <cell r="K29">
            <v>0</v>
          </cell>
          <cell r="L29">
            <v>0</v>
          </cell>
        </row>
        <row r="30">
          <cell r="A30" t="str">
            <v>NESTLE JAMAICA LIMITED</v>
          </cell>
          <cell r="B30">
            <v>120</v>
          </cell>
          <cell r="C30" t="str">
            <v>41</v>
          </cell>
          <cell r="D30" t="str">
            <v>TERM</v>
          </cell>
          <cell r="E30" t="str">
            <v>JA $</v>
          </cell>
          <cell r="F30">
            <v>19</v>
          </cell>
          <cell r="G30" t="str">
            <v>BUSINESS</v>
          </cell>
          <cell r="H30" t="str">
            <v>FOOD &amp; DRINK</v>
          </cell>
          <cell r="I30" t="str">
            <v>COMM</v>
          </cell>
          <cell r="J30">
            <v>112348000</v>
          </cell>
          <cell r="K30">
            <v>0</v>
          </cell>
          <cell r="L30">
            <v>0</v>
          </cell>
        </row>
        <row r="31">
          <cell r="A31" t="str">
            <v>RAPID AND SHEFFIELD</v>
          </cell>
          <cell r="B31">
            <v>120</v>
          </cell>
          <cell r="C31" t="str">
            <v>42</v>
          </cell>
          <cell r="D31" t="str">
            <v>TERM</v>
          </cell>
          <cell r="E31" t="str">
            <v>JA $</v>
          </cell>
          <cell r="F31">
            <v>23.75</v>
          </cell>
          <cell r="G31" t="str">
            <v>BUSINESS</v>
          </cell>
          <cell r="H31" t="str">
            <v>DIST'N</v>
          </cell>
          <cell r="I31" t="str">
            <v>COMM</v>
          </cell>
          <cell r="J31">
            <v>63000000</v>
          </cell>
          <cell r="K31">
            <v>0</v>
          </cell>
          <cell r="L31">
            <v>0</v>
          </cell>
        </row>
        <row r="32">
          <cell r="A32" t="str">
            <v>CESCO LIMITED</v>
          </cell>
          <cell r="B32">
            <v>120</v>
          </cell>
          <cell r="C32" t="str">
            <v>42</v>
          </cell>
          <cell r="D32" t="str">
            <v>TERM</v>
          </cell>
          <cell r="E32" t="str">
            <v>USD</v>
          </cell>
          <cell r="F32">
            <v>15</v>
          </cell>
          <cell r="G32" t="str">
            <v>BUSINESS</v>
          </cell>
          <cell r="H32" t="str">
            <v>DIST'N</v>
          </cell>
          <cell r="I32" t="str">
            <v>COMM</v>
          </cell>
          <cell r="J32">
            <v>23998700.170000002</v>
          </cell>
          <cell r="K32">
            <v>397000.82994210091</v>
          </cell>
          <cell r="L32">
            <v>23998700.170000002</v>
          </cell>
        </row>
        <row r="33">
          <cell r="A33" t="str">
            <v>BRL LIMITED</v>
          </cell>
          <cell r="B33">
            <v>120</v>
          </cell>
          <cell r="C33" t="str">
            <v>42</v>
          </cell>
          <cell r="D33" t="str">
            <v>TERM</v>
          </cell>
          <cell r="E33" t="str">
            <v>USD</v>
          </cell>
          <cell r="F33">
            <v>12</v>
          </cell>
          <cell r="G33" t="str">
            <v>BUSINESS</v>
          </cell>
          <cell r="H33" t="str">
            <v>TOURISM</v>
          </cell>
          <cell r="I33" t="str">
            <v>COMM</v>
          </cell>
          <cell r="J33">
            <v>1880599.5</v>
          </cell>
          <cell r="K33">
            <v>31110</v>
          </cell>
          <cell r="L33">
            <v>1880599.5</v>
          </cell>
        </row>
        <row r="34">
          <cell r="A34" t="str">
            <v>GENERAL TOOL AND SUPPLY</v>
          </cell>
          <cell r="B34">
            <v>120</v>
          </cell>
          <cell r="C34" t="str">
            <v>42</v>
          </cell>
          <cell r="D34" t="str">
            <v>TERM</v>
          </cell>
          <cell r="E34" t="str">
            <v>USD</v>
          </cell>
          <cell r="F34">
            <v>15</v>
          </cell>
          <cell r="G34" t="str">
            <v>BUSINESS</v>
          </cell>
          <cell r="H34" t="str">
            <v>DIST'N</v>
          </cell>
          <cell r="I34" t="str">
            <v>COMM</v>
          </cell>
          <cell r="J34">
            <v>2482793.94</v>
          </cell>
          <cell r="K34">
            <v>41071.860049627787</v>
          </cell>
          <cell r="L34">
            <v>2482793.94</v>
          </cell>
        </row>
        <row r="35">
          <cell r="A35" t="str">
            <v>JAMAICA OBSERVER</v>
          </cell>
          <cell r="B35">
            <v>120</v>
          </cell>
          <cell r="C35" t="str">
            <v>42</v>
          </cell>
          <cell r="D35" t="str">
            <v>TERM</v>
          </cell>
          <cell r="E35" t="str">
            <v>USD</v>
          </cell>
          <cell r="F35">
            <v>9.5</v>
          </cell>
          <cell r="G35" t="str">
            <v>BUSINESS</v>
          </cell>
          <cell r="H35" t="str">
            <v>PRINT</v>
          </cell>
          <cell r="I35" t="str">
            <v>COMM</v>
          </cell>
          <cell r="J35">
            <v>19541322.100000001</v>
          </cell>
          <cell r="K35">
            <v>323264.22001654259</v>
          </cell>
          <cell r="L35">
            <v>19541322.100000001</v>
          </cell>
        </row>
        <row r="36">
          <cell r="A36" t="str">
            <v>FACEY COMMODITY COMPANY</v>
          </cell>
          <cell r="B36">
            <v>120</v>
          </cell>
          <cell r="C36" t="str">
            <v>42</v>
          </cell>
          <cell r="D36" t="str">
            <v>TERM</v>
          </cell>
          <cell r="E36" t="str">
            <v>USD</v>
          </cell>
          <cell r="F36">
            <v>10</v>
          </cell>
          <cell r="G36" t="str">
            <v>BUSINESS</v>
          </cell>
          <cell r="H36" t="str">
            <v>DIST'N</v>
          </cell>
          <cell r="I36" t="str">
            <v>COMM</v>
          </cell>
          <cell r="J36">
            <v>284373846.89999998</v>
          </cell>
          <cell r="K36">
            <v>4704281.9999999991</v>
          </cell>
          <cell r="L36">
            <v>284373846.89999998</v>
          </cell>
        </row>
        <row r="37">
          <cell r="A37" t="str">
            <v>LASCO DISTRIBUTORS LIMITED</v>
          </cell>
          <cell r="B37">
            <v>120</v>
          </cell>
          <cell r="C37" t="str">
            <v>42</v>
          </cell>
          <cell r="D37" t="str">
            <v>TERM</v>
          </cell>
          <cell r="E37" t="str">
            <v>USD</v>
          </cell>
          <cell r="F37">
            <v>10.5</v>
          </cell>
          <cell r="G37" t="str">
            <v>BUSINESS</v>
          </cell>
          <cell r="H37" t="str">
            <v>DIST'N</v>
          </cell>
          <cell r="I37" t="str">
            <v>COMM</v>
          </cell>
          <cell r="J37">
            <v>18135000</v>
          </cell>
          <cell r="K37">
            <v>300000</v>
          </cell>
          <cell r="L37">
            <v>18135000</v>
          </cell>
        </row>
        <row r="38">
          <cell r="A38" t="str">
            <v>WRAY AND NEPHEW GROUP LIMITED</v>
          </cell>
          <cell r="B38">
            <v>120</v>
          </cell>
          <cell r="C38" t="str">
            <v>50</v>
          </cell>
          <cell r="D38" t="str">
            <v>TERM</v>
          </cell>
          <cell r="E38" t="str">
            <v>JA $</v>
          </cell>
          <cell r="F38">
            <v>13</v>
          </cell>
          <cell r="G38" t="str">
            <v>BUSINESS</v>
          </cell>
          <cell r="H38" t="str">
            <v>RUM</v>
          </cell>
          <cell r="I38" t="str">
            <v>COMM</v>
          </cell>
          <cell r="J38">
            <v>6086973.75</v>
          </cell>
          <cell r="K38">
            <v>0</v>
          </cell>
          <cell r="L38">
            <v>0</v>
          </cell>
        </row>
        <row r="39">
          <cell r="A39" t="str">
            <v>WRAY AND NEPHEW GROUP LIMITED</v>
          </cell>
          <cell r="B39">
            <v>120</v>
          </cell>
          <cell r="C39" t="str">
            <v>50</v>
          </cell>
          <cell r="D39" t="str">
            <v>TERM</v>
          </cell>
          <cell r="E39" t="str">
            <v>JA $</v>
          </cell>
          <cell r="F39">
            <v>13</v>
          </cell>
          <cell r="G39" t="str">
            <v>BUSINESS</v>
          </cell>
          <cell r="H39" t="str">
            <v>RUM</v>
          </cell>
          <cell r="I39" t="str">
            <v>COMM</v>
          </cell>
          <cell r="J39">
            <v>23538026.16</v>
          </cell>
          <cell r="K39">
            <v>0</v>
          </cell>
          <cell r="L39">
            <v>0</v>
          </cell>
        </row>
        <row r="40">
          <cell r="A40" t="str">
            <v>WRAY AND NEPHEW GROUP LIMITED</v>
          </cell>
          <cell r="B40">
            <v>120</v>
          </cell>
          <cell r="C40" t="str">
            <v>50</v>
          </cell>
          <cell r="D40" t="str">
            <v>TERM</v>
          </cell>
          <cell r="E40" t="str">
            <v>JA $</v>
          </cell>
          <cell r="F40">
            <v>13</v>
          </cell>
          <cell r="G40" t="str">
            <v>BUSINESS</v>
          </cell>
          <cell r="H40" t="str">
            <v>RUM</v>
          </cell>
          <cell r="I40" t="str">
            <v>COMM</v>
          </cell>
          <cell r="J40">
            <v>80670270.219999999</v>
          </cell>
          <cell r="K40">
            <v>0</v>
          </cell>
          <cell r="L40">
            <v>0</v>
          </cell>
        </row>
        <row r="41">
          <cell r="A41" t="str">
            <v>BOGUES BROTHERS INDUSTRIES LTD</v>
          </cell>
          <cell r="B41">
            <v>120</v>
          </cell>
          <cell r="C41" t="str">
            <v>50</v>
          </cell>
          <cell r="D41" t="str">
            <v>TERM</v>
          </cell>
          <cell r="E41" t="str">
            <v>JA $</v>
          </cell>
          <cell r="F41">
            <v>15</v>
          </cell>
          <cell r="G41" t="str">
            <v>BUSINESS</v>
          </cell>
          <cell r="H41" t="str">
            <v>PROF.&amp; BUS</v>
          </cell>
          <cell r="I41" t="str">
            <v>COMM</v>
          </cell>
          <cell r="J41">
            <v>1750000</v>
          </cell>
          <cell r="K41">
            <v>0</v>
          </cell>
          <cell r="L41">
            <v>0</v>
          </cell>
        </row>
        <row r="42">
          <cell r="A42" t="str">
            <v>JOHNS HALL AGGREGATES LTD</v>
          </cell>
          <cell r="B42">
            <v>120</v>
          </cell>
          <cell r="C42" t="str">
            <v>50</v>
          </cell>
          <cell r="D42" t="str">
            <v>TERM</v>
          </cell>
          <cell r="E42" t="str">
            <v>JA $</v>
          </cell>
          <cell r="F42">
            <v>12</v>
          </cell>
          <cell r="G42" t="str">
            <v>BUSINESS</v>
          </cell>
          <cell r="H42" t="str">
            <v>MINING-OTHER</v>
          </cell>
          <cell r="I42" t="str">
            <v>COMM</v>
          </cell>
          <cell r="J42">
            <v>13000000</v>
          </cell>
          <cell r="K42">
            <v>0</v>
          </cell>
          <cell r="L42">
            <v>0</v>
          </cell>
        </row>
        <row r="43">
          <cell r="A43" t="str">
            <v>VAP LIMITED</v>
          </cell>
          <cell r="B43">
            <v>120</v>
          </cell>
          <cell r="C43" t="str">
            <v>50</v>
          </cell>
          <cell r="D43" t="str">
            <v>TERM</v>
          </cell>
          <cell r="E43" t="str">
            <v>JA $</v>
          </cell>
          <cell r="F43">
            <v>32</v>
          </cell>
          <cell r="G43" t="str">
            <v>BUSINESS</v>
          </cell>
          <cell r="H43" t="str">
            <v>PROF.&amp; BUS</v>
          </cell>
          <cell r="I43" t="str">
            <v>COMM</v>
          </cell>
          <cell r="J43">
            <v>0.01</v>
          </cell>
          <cell r="K43">
            <v>0</v>
          </cell>
          <cell r="L43">
            <v>0</v>
          </cell>
        </row>
        <row r="44">
          <cell r="A44" t="str">
            <v>EPPING OIL COMPANY LIMITED</v>
          </cell>
          <cell r="B44">
            <v>120</v>
          </cell>
          <cell r="C44" t="str">
            <v>50</v>
          </cell>
          <cell r="D44" t="str">
            <v>TERM</v>
          </cell>
          <cell r="E44" t="str">
            <v>JA $</v>
          </cell>
          <cell r="F44">
            <v>31</v>
          </cell>
          <cell r="G44" t="str">
            <v>BUSINESS</v>
          </cell>
          <cell r="H44" t="str">
            <v>ELECTR. &amp; GAS</v>
          </cell>
          <cell r="I44" t="str">
            <v>COMM</v>
          </cell>
          <cell r="J44">
            <v>1333333.3999999999</v>
          </cell>
          <cell r="K44">
            <v>0</v>
          </cell>
          <cell r="L44">
            <v>0</v>
          </cell>
        </row>
        <row r="45">
          <cell r="A45" t="str">
            <v>WRAY AND NEPHEW GROUP LIMITED</v>
          </cell>
          <cell r="B45">
            <v>120</v>
          </cell>
          <cell r="C45" t="str">
            <v>50</v>
          </cell>
          <cell r="D45" t="str">
            <v>TERM</v>
          </cell>
          <cell r="E45" t="str">
            <v>USD</v>
          </cell>
          <cell r="F45">
            <v>13</v>
          </cell>
          <cell r="G45" t="str">
            <v>BUSINESS</v>
          </cell>
          <cell r="H45" t="str">
            <v>RUM</v>
          </cell>
          <cell r="I45" t="str">
            <v>COMM</v>
          </cell>
          <cell r="J45">
            <v>28405713.120000001</v>
          </cell>
          <cell r="K45">
            <v>469904.26997518609</v>
          </cell>
          <cell r="L45">
            <v>28405713.120000001</v>
          </cell>
        </row>
        <row r="46">
          <cell r="A46" t="str">
            <v>INNOVATIVE RESORTS LTD.</v>
          </cell>
          <cell r="B46">
            <v>120</v>
          </cell>
          <cell r="C46" t="str">
            <v>50</v>
          </cell>
          <cell r="D46" t="str">
            <v>TERM</v>
          </cell>
          <cell r="E46" t="str">
            <v>USD</v>
          </cell>
          <cell r="F46">
            <v>12</v>
          </cell>
          <cell r="G46" t="str">
            <v>BUSINESS</v>
          </cell>
          <cell r="H46" t="str">
            <v>TOURISM</v>
          </cell>
          <cell r="I46" t="str">
            <v>COMM</v>
          </cell>
          <cell r="J46">
            <v>4797640.8499999996</v>
          </cell>
          <cell r="K46">
            <v>79365.440033085179</v>
          </cell>
          <cell r="L46">
            <v>4797640.8499999996</v>
          </cell>
        </row>
        <row r="47">
          <cell r="A47" t="str">
            <v>VILLAGE RESORTS LIMITED</v>
          </cell>
          <cell r="B47">
            <v>120</v>
          </cell>
          <cell r="C47" t="str">
            <v>50</v>
          </cell>
          <cell r="D47" t="str">
            <v>TERM</v>
          </cell>
          <cell r="E47" t="str">
            <v>USD</v>
          </cell>
          <cell r="F47">
            <v>12</v>
          </cell>
          <cell r="G47" t="str">
            <v>BUSINESS</v>
          </cell>
          <cell r="H47" t="str">
            <v>TOURISM</v>
          </cell>
          <cell r="I47" t="str">
            <v>COMM</v>
          </cell>
          <cell r="J47">
            <v>43587809.810000002</v>
          </cell>
          <cell r="K47">
            <v>721055.57998345746</v>
          </cell>
          <cell r="L47">
            <v>43587809.810000002</v>
          </cell>
        </row>
        <row r="48">
          <cell r="A48" t="str">
            <v>VILLAGE RESORTS LIMITED</v>
          </cell>
          <cell r="B48">
            <v>120</v>
          </cell>
          <cell r="C48" t="str">
            <v>50</v>
          </cell>
          <cell r="D48" t="str">
            <v>TERM</v>
          </cell>
          <cell r="E48" t="str">
            <v>USD</v>
          </cell>
          <cell r="F48">
            <v>12</v>
          </cell>
          <cell r="G48" t="str">
            <v>BUSINESS</v>
          </cell>
          <cell r="H48" t="str">
            <v>TOURISM</v>
          </cell>
          <cell r="I48" t="str">
            <v>COMM</v>
          </cell>
          <cell r="J48">
            <v>17914357.5</v>
          </cell>
          <cell r="K48">
            <v>296350</v>
          </cell>
          <cell r="L48">
            <v>17914357.5</v>
          </cell>
        </row>
        <row r="49">
          <cell r="A49" t="str">
            <v>GREAT RESORTS</v>
          </cell>
          <cell r="B49">
            <v>120</v>
          </cell>
          <cell r="C49" t="str">
            <v>50</v>
          </cell>
          <cell r="D49" t="str">
            <v>TERM</v>
          </cell>
          <cell r="E49" t="str">
            <v>USD</v>
          </cell>
          <cell r="F49">
            <v>9.4600000000000009</v>
          </cell>
          <cell r="G49" t="str">
            <v>BUSINESS</v>
          </cell>
          <cell r="H49" t="str">
            <v>TOURISM</v>
          </cell>
          <cell r="I49" t="str">
            <v>COMM</v>
          </cell>
          <cell r="J49">
            <v>5785537.7199999997</v>
          </cell>
          <cell r="K49">
            <v>95707.820016542595</v>
          </cell>
          <cell r="L49">
            <v>5785537.7199999997</v>
          </cell>
        </row>
        <row r="50">
          <cell r="A50" t="str">
            <v>TYRES R US LIMITED</v>
          </cell>
          <cell r="B50">
            <v>120</v>
          </cell>
          <cell r="C50" t="str">
            <v>50</v>
          </cell>
          <cell r="D50" t="str">
            <v>TERM</v>
          </cell>
          <cell r="E50" t="str">
            <v>USD</v>
          </cell>
          <cell r="F50">
            <v>12</v>
          </cell>
          <cell r="G50" t="str">
            <v>BUSINESS</v>
          </cell>
          <cell r="H50" t="str">
            <v>PROF.&amp; BUS</v>
          </cell>
          <cell r="I50" t="str">
            <v>COMM</v>
          </cell>
          <cell r="J50">
            <v>27202500</v>
          </cell>
          <cell r="K50">
            <v>450000</v>
          </cell>
          <cell r="L50">
            <v>27202500</v>
          </cell>
        </row>
        <row r="51">
          <cell r="A51" t="str">
            <v>CLARKE WILLIAM</v>
          </cell>
          <cell r="B51">
            <v>120</v>
          </cell>
          <cell r="C51" t="str">
            <v>52</v>
          </cell>
          <cell r="D51" t="str">
            <v>TERM</v>
          </cell>
          <cell r="E51" t="str">
            <v>USD</v>
          </cell>
          <cell r="F51">
            <v>20</v>
          </cell>
          <cell r="G51" t="str">
            <v>INDIV.</v>
          </cell>
          <cell r="H51" t="str">
            <v>INDIV.</v>
          </cell>
          <cell r="I51" t="str">
            <v>PERSONAL</v>
          </cell>
          <cell r="J51">
            <v>8463000</v>
          </cell>
          <cell r="K51">
            <v>140000</v>
          </cell>
          <cell r="L51">
            <v>8463000</v>
          </cell>
        </row>
        <row r="52">
          <cell r="A52" t="str">
            <v>GOVERNMENT OF JAMAICA</v>
          </cell>
          <cell r="B52">
            <v>120</v>
          </cell>
          <cell r="C52" t="str">
            <v>53</v>
          </cell>
          <cell r="D52" t="str">
            <v>TERM</v>
          </cell>
          <cell r="E52" t="str">
            <v>USD</v>
          </cell>
          <cell r="F52">
            <v>10</v>
          </cell>
          <cell r="G52" t="str">
            <v>CENTRAL GOV</v>
          </cell>
          <cell r="H52" t="str">
            <v>CENTRAL GOV</v>
          </cell>
          <cell r="I52" t="str">
            <v>CENTRAL GOV</v>
          </cell>
          <cell r="J52">
            <v>49865889.899999999</v>
          </cell>
          <cell r="K52">
            <v>824911.33002481388</v>
          </cell>
          <cell r="L52">
            <v>49865889.899999999</v>
          </cell>
        </row>
        <row r="53">
          <cell r="A53" t="str">
            <v>PORT AUTHORITY OF JAMAICA</v>
          </cell>
          <cell r="B53">
            <v>120</v>
          </cell>
          <cell r="C53" t="str">
            <v>55</v>
          </cell>
          <cell r="D53" t="str">
            <v>TERM</v>
          </cell>
          <cell r="E53" t="str">
            <v>USD</v>
          </cell>
          <cell r="F53">
            <v>11</v>
          </cell>
          <cell r="G53" t="str">
            <v>PSX</v>
          </cell>
          <cell r="H53" t="str">
            <v>PSX</v>
          </cell>
          <cell r="I53" t="str">
            <v>PUB ENT</v>
          </cell>
          <cell r="J53">
            <v>20511625</v>
          </cell>
          <cell r="K53">
            <v>339315.55004135647</v>
          </cell>
          <cell r="L53">
            <v>20511625</v>
          </cell>
        </row>
        <row r="54">
          <cell r="A54" t="str">
            <v>PORT AUTHORITY OF JAMAICA</v>
          </cell>
          <cell r="B54">
            <v>120</v>
          </cell>
          <cell r="C54" t="str">
            <v>55</v>
          </cell>
          <cell r="D54" t="str">
            <v>TERM</v>
          </cell>
          <cell r="E54" t="str">
            <v>USD</v>
          </cell>
          <cell r="F54">
            <v>11</v>
          </cell>
          <cell r="G54" t="str">
            <v>PSX</v>
          </cell>
          <cell r="H54" t="str">
            <v>PSX</v>
          </cell>
          <cell r="I54" t="str">
            <v>PUB ENT</v>
          </cell>
          <cell r="J54">
            <v>5679669.2199999997</v>
          </cell>
          <cell r="K54">
            <v>93956.480066170378</v>
          </cell>
          <cell r="L54">
            <v>5679669.2199999997</v>
          </cell>
        </row>
        <row r="55">
          <cell r="A55" t="str">
            <v>TROPICAIR</v>
          </cell>
          <cell r="B55">
            <v>120</v>
          </cell>
          <cell r="C55" t="str">
            <v>63</v>
          </cell>
          <cell r="D55" t="str">
            <v>TERM</v>
          </cell>
          <cell r="E55" t="str">
            <v>JA $</v>
          </cell>
          <cell r="F55">
            <v>10</v>
          </cell>
          <cell r="G55" t="str">
            <v>BUSINESS</v>
          </cell>
          <cell r="H55" t="str">
            <v>METAL PROD</v>
          </cell>
          <cell r="I55" t="str">
            <v>COMM</v>
          </cell>
          <cell r="J55">
            <v>611780</v>
          </cell>
          <cell r="K55">
            <v>0</v>
          </cell>
          <cell r="L55">
            <v>0</v>
          </cell>
        </row>
        <row r="56">
          <cell r="A56" t="str">
            <v>STAFF-4%</v>
          </cell>
          <cell r="B56">
            <v>121</v>
          </cell>
          <cell r="C56" t="str">
            <v>00</v>
          </cell>
          <cell r="D56" t="str">
            <v>TERM</v>
          </cell>
          <cell r="E56" t="str">
            <v>JA $</v>
          </cell>
          <cell r="F56">
            <v>4</v>
          </cell>
          <cell r="G56" t="str">
            <v>INDIV.</v>
          </cell>
          <cell r="H56" t="str">
            <v>INDIV.</v>
          </cell>
          <cell r="I56" t="str">
            <v>STAFF</v>
          </cell>
          <cell r="J56">
            <v>56731065.700000003</v>
          </cell>
          <cell r="K56">
            <v>0</v>
          </cell>
          <cell r="L56">
            <v>0</v>
          </cell>
        </row>
        <row r="57">
          <cell r="A57" t="str">
            <v>STAFF-20.75%</v>
          </cell>
          <cell r="B57">
            <v>121</v>
          </cell>
          <cell r="C57" t="str">
            <v>06</v>
          </cell>
          <cell r="D57" t="str">
            <v>TERM</v>
          </cell>
          <cell r="E57" t="str">
            <v>JA $</v>
          </cell>
          <cell r="F57">
            <v>20.75</v>
          </cell>
          <cell r="G57" t="str">
            <v>INDIV.</v>
          </cell>
          <cell r="H57" t="str">
            <v>INDIV.</v>
          </cell>
          <cell r="I57" t="str">
            <v>STAFF</v>
          </cell>
          <cell r="J57">
            <v>555716.78</v>
          </cell>
          <cell r="K57">
            <v>0</v>
          </cell>
          <cell r="L57">
            <v>0</v>
          </cell>
        </row>
        <row r="58">
          <cell r="A58" t="str">
            <v>STAFF-3%</v>
          </cell>
          <cell r="B58">
            <v>121</v>
          </cell>
          <cell r="C58" t="str">
            <v>08</v>
          </cell>
          <cell r="D58" t="str">
            <v>MTG</v>
          </cell>
          <cell r="E58" t="str">
            <v>JA $</v>
          </cell>
          <cell r="F58">
            <v>3</v>
          </cell>
          <cell r="G58" t="str">
            <v>INDIV.</v>
          </cell>
          <cell r="H58" t="str">
            <v>construction</v>
          </cell>
          <cell r="I58" t="str">
            <v>STAFF</v>
          </cell>
          <cell r="J58">
            <v>35487522.93</v>
          </cell>
          <cell r="K58">
            <v>0</v>
          </cell>
          <cell r="L58">
            <v>0</v>
          </cell>
        </row>
        <row r="59">
          <cell r="A59" t="str">
            <v>STAFF-16%</v>
          </cell>
          <cell r="B59">
            <v>121</v>
          </cell>
          <cell r="C59" t="str">
            <v>10</v>
          </cell>
          <cell r="D59" t="str">
            <v>MTG</v>
          </cell>
          <cell r="E59" t="str">
            <v>JA $</v>
          </cell>
          <cell r="F59">
            <v>16</v>
          </cell>
          <cell r="G59" t="str">
            <v>INDIV.</v>
          </cell>
          <cell r="H59" t="str">
            <v>construction</v>
          </cell>
          <cell r="I59" t="str">
            <v>STAFF</v>
          </cell>
          <cell r="J59">
            <v>9652428.3300000001</v>
          </cell>
          <cell r="K59">
            <v>0</v>
          </cell>
          <cell r="L59">
            <v>0</v>
          </cell>
        </row>
        <row r="60">
          <cell r="A60" t="str">
            <v>PRODUCTIVE BUSINESS SOLUTIONS</v>
          </cell>
          <cell r="B60">
            <v>126</v>
          </cell>
          <cell r="C60" t="str">
            <v>01</v>
          </cell>
          <cell r="D60" t="str">
            <v>O/D</v>
          </cell>
          <cell r="E60" t="str">
            <v>JA $</v>
          </cell>
          <cell r="F60">
            <v>19</v>
          </cell>
          <cell r="G60" t="str">
            <v>BUSINESS</v>
          </cell>
          <cell r="H60" t="str">
            <v>PROF.&amp; BUS</v>
          </cell>
          <cell r="I60" t="str">
            <v>COMM</v>
          </cell>
          <cell r="J60">
            <v>58229.62</v>
          </cell>
          <cell r="K60">
            <v>0</v>
          </cell>
          <cell r="L60">
            <v>0</v>
          </cell>
        </row>
        <row r="61">
          <cell r="A61" t="str">
            <v>ESSO STANDARD OIL S.A. LTD.</v>
          </cell>
          <cell r="B61">
            <v>126</v>
          </cell>
          <cell r="C61" t="str">
            <v>02</v>
          </cell>
          <cell r="D61" t="str">
            <v>O/D</v>
          </cell>
          <cell r="E61" t="str">
            <v>JA $</v>
          </cell>
          <cell r="F61">
            <v>31.5</v>
          </cell>
          <cell r="G61" t="str">
            <v>BUSINESS</v>
          </cell>
          <cell r="H61" t="str">
            <v>ELECTR. &amp; GAS</v>
          </cell>
          <cell r="I61" t="str">
            <v>COMM</v>
          </cell>
          <cell r="J61">
            <v>481873.68</v>
          </cell>
          <cell r="K61">
            <v>0</v>
          </cell>
          <cell r="L61">
            <v>0</v>
          </cell>
        </row>
        <row r="62">
          <cell r="A62" t="str">
            <v>CHARLTON CECIL ET AL</v>
          </cell>
          <cell r="B62">
            <v>126</v>
          </cell>
          <cell r="C62" t="str">
            <v>04</v>
          </cell>
          <cell r="D62" t="str">
            <v>O/D</v>
          </cell>
          <cell r="E62" t="str">
            <v>JA $</v>
          </cell>
          <cell r="F62">
            <v>19</v>
          </cell>
          <cell r="G62" t="str">
            <v>BUSINESS</v>
          </cell>
          <cell r="H62" t="str">
            <v>PROF.&amp; BUS</v>
          </cell>
          <cell r="I62" t="str">
            <v>COMM</v>
          </cell>
          <cell r="J62">
            <v>147696.38</v>
          </cell>
          <cell r="K62">
            <v>0</v>
          </cell>
          <cell r="L62">
            <v>0</v>
          </cell>
        </row>
        <row r="63">
          <cell r="A63" t="str">
            <v>JAMAICA ELECTRICAL TECHNOLOGY</v>
          </cell>
          <cell r="B63">
            <v>126</v>
          </cell>
          <cell r="C63" t="str">
            <v>07</v>
          </cell>
          <cell r="D63" t="str">
            <v>O/D</v>
          </cell>
          <cell r="E63" t="str">
            <v>JA $</v>
          </cell>
          <cell r="F63">
            <v>31.5</v>
          </cell>
          <cell r="G63" t="str">
            <v>BUSINESS</v>
          </cell>
          <cell r="H63" t="str">
            <v>PROF.&amp; BUS</v>
          </cell>
          <cell r="I63" t="str">
            <v>COMM</v>
          </cell>
          <cell r="J63">
            <v>13193.78</v>
          </cell>
          <cell r="K63">
            <v>0</v>
          </cell>
          <cell r="L63">
            <v>0</v>
          </cell>
        </row>
        <row r="64">
          <cell r="A64" t="str">
            <v>SHELL COMPANY W.I. LTD.</v>
          </cell>
          <cell r="B64">
            <v>127</v>
          </cell>
          <cell r="C64" t="str">
            <v>01</v>
          </cell>
          <cell r="D64" t="str">
            <v>O/D</v>
          </cell>
          <cell r="E64" t="str">
            <v>JA $</v>
          </cell>
          <cell r="F64">
            <v>19</v>
          </cell>
          <cell r="G64" t="str">
            <v>BUSINESS</v>
          </cell>
          <cell r="H64" t="str">
            <v>ELECTR. &amp; GAS</v>
          </cell>
          <cell r="I64" t="str">
            <v>COMM</v>
          </cell>
          <cell r="J64">
            <v>157890248.83000001</v>
          </cell>
          <cell r="K64">
            <v>0</v>
          </cell>
          <cell r="L64">
            <v>0</v>
          </cell>
        </row>
        <row r="65">
          <cell r="A65" t="str">
            <v>JOHNSON &amp; JOHNSON JA. LTD.</v>
          </cell>
          <cell r="B65">
            <v>127</v>
          </cell>
          <cell r="C65" t="str">
            <v>01</v>
          </cell>
          <cell r="D65" t="str">
            <v>O/D</v>
          </cell>
          <cell r="E65" t="str">
            <v>JA $</v>
          </cell>
          <cell r="F65">
            <v>19</v>
          </cell>
          <cell r="G65" t="str">
            <v>BUSINESS</v>
          </cell>
          <cell r="H65" t="str">
            <v>DIST'N</v>
          </cell>
          <cell r="I65" t="str">
            <v>COMM</v>
          </cell>
          <cell r="J65">
            <v>14013673.140000001</v>
          </cell>
          <cell r="K65">
            <v>0</v>
          </cell>
          <cell r="L65">
            <v>0</v>
          </cell>
        </row>
        <row r="66">
          <cell r="A66" t="str">
            <v>CARIBBEAN CEMENT COMPANY LTD</v>
          </cell>
          <cell r="B66">
            <v>127</v>
          </cell>
          <cell r="C66" t="str">
            <v>02</v>
          </cell>
          <cell r="D66" t="str">
            <v>O/D</v>
          </cell>
          <cell r="E66" t="str">
            <v>JA $</v>
          </cell>
          <cell r="F66">
            <v>26.5</v>
          </cell>
          <cell r="G66" t="str">
            <v>BUSINESS</v>
          </cell>
          <cell r="H66" t="str">
            <v xml:space="preserve">CEMENT </v>
          </cell>
          <cell r="I66" t="str">
            <v>COMM</v>
          </cell>
          <cell r="J66">
            <v>37761865.719999999</v>
          </cell>
          <cell r="K66">
            <v>0</v>
          </cell>
          <cell r="L66">
            <v>0</v>
          </cell>
        </row>
        <row r="67">
          <cell r="A67" t="str">
            <v>MYERS,FLETCHER AND GORDON</v>
          </cell>
          <cell r="B67">
            <v>127</v>
          </cell>
          <cell r="C67" t="str">
            <v>02</v>
          </cell>
          <cell r="D67" t="str">
            <v>O/D</v>
          </cell>
          <cell r="E67" t="str">
            <v>JA $</v>
          </cell>
          <cell r="F67">
            <v>26.3</v>
          </cell>
          <cell r="G67" t="str">
            <v>BUSINESS</v>
          </cell>
          <cell r="H67" t="str">
            <v>PROF.&amp; BUS</v>
          </cell>
          <cell r="I67" t="str">
            <v>COMM</v>
          </cell>
          <cell r="J67">
            <v>640.58000000000004</v>
          </cell>
          <cell r="K67">
            <v>0</v>
          </cell>
          <cell r="L67">
            <v>0</v>
          </cell>
        </row>
        <row r="68">
          <cell r="A68" t="str">
            <v>SLEEP BEAUTY BEDDING FURNITURE</v>
          </cell>
          <cell r="B68">
            <v>127</v>
          </cell>
          <cell r="C68" t="str">
            <v>07</v>
          </cell>
          <cell r="D68" t="str">
            <v>O/D</v>
          </cell>
          <cell r="E68" t="str">
            <v>JA $</v>
          </cell>
          <cell r="F68">
            <v>31.5</v>
          </cell>
          <cell r="G68" t="str">
            <v>BUSINESS</v>
          </cell>
          <cell r="H68" t="str">
            <v>PROF.&amp; BUS</v>
          </cell>
          <cell r="I68" t="str">
            <v>COMM</v>
          </cell>
          <cell r="J68">
            <v>3169343</v>
          </cell>
          <cell r="K68">
            <v>0</v>
          </cell>
          <cell r="L68">
            <v>0</v>
          </cell>
        </row>
        <row r="69">
          <cell r="A69" t="str">
            <v>CARIBBEAN BRAKE PRODUCTS LTD</v>
          </cell>
          <cell r="B69">
            <v>128</v>
          </cell>
          <cell r="C69" t="str">
            <v>03</v>
          </cell>
          <cell r="D69" t="str">
            <v>L/C</v>
          </cell>
          <cell r="E69" t="str">
            <v>USD</v>
          </cell>
          <cell r="F69">
            <v>9.4600000000000009</v>
          </cell>
          <cell r="G69" t="str">
            <v>BUSINESS</v>
          </cell>
          <cell r="H69" t="str">
            <v>OTHER MFG</v>
          </cell>
          <cell r="I69" t="str">
            <v>COMM</v>
          </cell>
          <cell r="J69">
            <v>5273005.1399999997</v>
          </cell>
          <cell r="K69">
            <v>87229.2</v>
          </cell>
          <cell r="L69">
            <v>5273005.1399999997</v>
          </cell>
        </row>
        <row r="70">
          <cell r="A70" t="str">
            <v>TROPICAIR</v>
          </cell>
          <cell r="B70">
            <v>128</v>
          </cell>
          <cell r="C70" t="str">
            <v>03</v>
          </cell>
          <cell r="D70" t="str">
            <v>L/C</v>
          </cell>
          <cell r="E70" t="str">
            <v>USD</v>
          </cell>
          <cell r="F70">
            <v>10</v>
          </cell>
          <cell r="G70" t="str">
            <v>BUSINESS</v>
          </cell>
          <cell r="H70" t="str">
            <v>METAL PROD</v>
          </cell>
          <cell r="I70" t="str">
            <v>COMM</v>
          </cell>
          <cell r="J70">
            <v>18748872.77</v>
          </cell>
          <cell r="K70">
            <v>310155.0499586435</v>
          </cell>
          <cell r="L70">
            <v>18748872.77</v>
          </cell>
        </row>
        <row r="71">
          <cell r="A71" t="str">
            <v>RESTAURANTS OF JAMAICA</v>
          </cell>
          <cell r="B71">
            <v>150</v>
          </cell>
          <cell r="C71" t="str">
            <v>00</v>
          </cell>
          <cell r="D71" t="str">
            <v>LEASE</v>
          </cell>
          <cell r="E71" t="str">
            <v>JA $</v>
          </cell>
          <cell r="F71">
            <v>12</v>
          </cell>
          <cell r="G71" t="str">
            <v>BUSINESS</v>
          </cell>
          <cell r="H71" t="str">
            <v>FOOD &amp; DRINK</v>
          </cell>
          <cell r="I71" t="str">
            <v>COMM</v>
          </cell>
          <cell r="J71">
            <v>853515.98</v>
          </cell>
          <cell r="K71">
            <v>0</v>
          </cell>
          <cell r="L71">
            <v>0</v>
          </cell>
        </row>
        <row r="72">
          <cell r="A72" t="str">
            <v>INTL INGREDIENTS LTD.</v>
          </cell>
          <cell r="B72">
            <v>150</v>
          </cell>
          <cell r="C72" t="str">
            <v>00</v>
          </cell>
          <cell r="D72" t="str">
            <v>LEASE</v>
          </cell>
          <cell r="E72" t="str">
            <v>JA $</v>
          </cell>
          <cell r="F72">
            <v>24</v>
          </cell>
          <cell r="G72" t="str">
            <v>BUSINESS</v>
          </cell>
          <cell r="H72" t="str">
            <v>FOOD &amp; DRINK</v>
          </cell>
          <cell r="I72" t="str">
            <v>COMM</v>
          </cell>
          <cell r="J72">
            <v>2234123.61</v>
          </cell>
          <cell r="K72">
            <v>0</v>
          </cell>
          <cell r="L72">
            <v>0</v>
          </cell>
        </row>
        <row r="73">
          <cell r="A73" t="str">
            <v>WIHCON</v>
          </cell>
          <cell r="B73">
            <v>150</v>
          </cell>
          <cell r="C73" t="str">
            <v>00</v>
          </cell>
          <cell r="D73" t="str">
            <v>LEASE</v>
          </cell>
          <cell r="E73" t="str">
            <v>JA $</v>
          </cell>
          <cell r="F73">
            <v>26</v>
          </cell>
          <cell r="G73" t="str">
            <v>BUSINESS</v>
          </cell>
          <cell r="H73" t="str">
            <v>construction</v>
          </cell>
          <cell r="I73" t="str">
            <v>COMM</v>
          </cell>
          <cell r="J73">
            <v>85411517.930000007</v>
          </cell>
          <cell r="K73">
            <v>0</v>
          </cell>
          <cell r="L73">
            <v>0</v>
          </cell>
        </row>
        <row r="74">
          <cell r="A74" t="str">
            <v>INNOVATIVE RESORTS LTD.</v>
          </cell>
          <cell r="B74">
            <v>150</v>
          </cell>
          <cell r="C74" t="str">
            <v>00</v>
          </cell>
          <cell r="D74" t="str">
            <v>LEASE</v>
          </cell>
          <cell r="E74" t="str">
            <v>USD</v>
          </cell>
          <cell r="F74">
            <v>12</v>
          </cell>
          <cell r="G74" t="str">
            <v>BUSINESS</v>
          </cell>
          <cell r="H74" t="str">
            <v>TOURISM</v>
          </cell>
          <cell r="I74" t="str">
            <v>COMM</v>
          </cell>
          <cell r="J74">
            <v>7543864.4000000004</v>
          </cell>
          <cell r="K74">
            <v>124795.11000827129</v>
          </cell>
          <cell r="L74">
            <v>7543864.4000000004</v>
          </cell>
        </row>
        <row r="75">
          <cell r="A75" t="str">
            <v>VILLAGE RESORTS LIMITED</v>
          </cell>
          <cell r="B75">
            <v>150</v>
          </cell>
          <cell r="C75" t="str">
            <v>00</v>
          </cell>
          <cell r="D75" t="str">
            <v>LEASE</v>
          </cell>
          <cell r="E75" t="str">
            <v>USD</v>
          </cell>
          <cell r="F75">
            <v>12</v>
          </cell>
          <cell r="G75" t="str">
            <v>BUSINESS</v>
          </cell>
          <cell r="H75" t="str">
            <v>TOURISM</v>
          </cell>
          <cell r="I75" t="str">
            <v>COMM</v>
          </cell>
          <cell r="J75">
            <v>5626293.0800000001</v>
          </cell>
          <cell r="K75">
            <v>93073.500082712984</v>
          </cell>
          <cell r="L75">
            <v>5626293.0800000001</v>
          </cell>
        </row>
        <row r="76">
          <cell r="A76" t="str">
            <v>INTERNATIONAL HOTELS</v>
          </cell>
          <cell r="B76">
            <v>150</v>
          </cell>
          <cell r="C76" t="str">
            <v>00</v>
          </cell>
          <cell r="D76" t="str">
            <v>LEASE</v>
          </cell>
          <cell r="E76" t="str">
            <v>USD</v>
          </cell>
          <cell r="F76">
            <v>12.5</v>
          </cell>
          <cell r="G76" t="str">
            <v>BUSINESS</v>
          </cell>
          <cell r="H76" t="str">
            <v>TOURISM</v>
          </cell>
          <cell r="I76" t="str">
            <v>COMM</v>
          </cell>
          <cell r="J76">
            <v>28867946.990000002</v>
          </cell>
          <cell r="K76">
            <v>477550.81869313482</v>
          </cell>
          <cell r="L76">
            <v>28867946.990000002</v>
          </cell>
        </row>
        <row r="77">
          <cell r="A77" t="str">
            <v>GREAT RESORTS</v>
          </cell>
          <cell r="B77">
            <v>150</v>
          </cell>
          <cell r="C77" t="str">
            <v>00</v>
          </cell>
          <cell r="D77" t="str">
            <v>LEASE</v>
          </cell>
          <cell r="E77" t="str">
            <v>USD</v>
          </cell>
          <cell r="F77">
            <v>9.4600000000000009</v>
          </cell>
          <cell r="G77" t="str">
            <v>BUSINESS</v>
          </cell>
          <cell r="H77" t="str">
            <v>TOURISM</v>
          </cell>
          <cell r="I77" t="str">
            <v>COMM</v>
          </cell>
          <cell r="J77">
            <v>1101897.71</v>
          </cell>
          <cell r="K77">
            <v>18228.249958643504</v>
          </cell>
          <cell r="L77">
            <v>1101897.71</v>
          </cell>
        </row>
        <row r="78">
          <cell r="A78" t="str">
            <v>BRL LIMITED</v>
          </cell>
          <cell r="B78">
            <v>150</v>
          </cell>
          <cell r="C78" t="str">
            <v>00</v>
          </cell>
          <cell r="D78" t="str">
            <v>LEASE</v>
          </cell>
          <cell r="E78" t="str">
            <v>USD</v>
          </cell>
          <cell r="F78">
            <v>12</v>
          </cell>
          <cell r="G78" t="str">
            <v>BUSINESS</v>
          </cell>
          <cell r="H78" t="str">
            <v>TOURISM</v>
          </cell>
          <cell r="I78" t="str">
            <v>COMM</v>
          </cell>
          <cell r="J78">
            <v>1101897.71</v>
          </cell>
          <cell r="K78">
            <v>18228.249958643504</v>
          </cell>
          <cell r="L78">
            <v>1101897.71</v>
          </cell>
        </row>
        <row r="79">
          <cell r="A79" t="str">
            <v>CONTINENTAL BAKING CO.</v>
          </cell>
          <cell r="B79">
            <v>150</v>
          </cell>
          <cell r="C79" t="str">
            <v>00</v>
          </cell>
          <cell r="D79" t="str">
            <v>LEASE</v>
          </cell>
          <cell r="E79" t="str">
            <v>USD</v>
          </cell>
          <cell r="F79">
            <v>15</v>
          </cell>
          <cell r="G79" t="str">
            <v>BUSINESS</v>
          </cell>
          <cell r="H79" t="str">
            <v>FOOD &amp; DRINK</v>
          </cell>
          <cell r="I79" t="str">
            <v>COMM</v>
          </cell>
          <cell r="J79">
            <v>5605899.0599999996</v>
          </cell>
          <cell r="K79">
            <v>92736.130024813887</v>
          </cell>
          <cell r="L79">
            <v>5605899.0599999996</v>
          </cell>
        </row>
        <row r="80">
          <cell r="A80" t="str">
            <v>CONTINENTAL BAKING CO.</v>
          </cell>
          <cell r="B80">
            <v>150</v>
          </cell>
          <cell r="C80" t="str">
            <v>00</v>
          </cell>
          <cell r="D80" t="str">
            <v>LEASE</v>
          </cell>
          <cell r="E80" t="str">
            <v>USD</v>
          </cell>
          <cell r="F80">
            <v>15</v>
          </cell>
          <cell r="G80" t="str">
            <v>BUSINESS</v>
          </cell>
          <cell r="H80" t="str">
            <v>FOOD &amp; DRINK</v>
          </cell>
          <cell r="I80" t="str">
            <v>COMM</v>
          </cell>
          <cell r="J80">
            <v>80360360.280000001</v>
          </cell>
          <cell r="K80">
            <v>1329369.0699751861</v>
          </cell>
          <cell r="L80">
            <v>80360360.280000001</v>
          </cell>
        </row>
        <row r="81">
          <cell r="A81" t="str">
            <v>INTL INGREDIENTS LTD.</v>
          </cell>
          <cell r="B81">
            <v>150</v>
          </cell>
          <cell r="C81" t="str">
            <v>01</v>
          </cell>
          <cell r="D81" t="str">
            <v>LEASE</v>
          </cell>
          <cell r="E81" t="str">
            <v>JA $</v>
          </cell>
          <cell r="F81">
            <v>24</v>
          </cell>
          <cell r="G81" t="str">
            <v>BUSINESS</v>
          </cell>
          <cell r="H81" t="str">
            <v>FOOD &amp; DRINK</v>
          </cell>
          <cell r="I81" t="str">
            <v>COMM</v>
          </cell>
          <cell r="J81">
            <v>143637.41</v>
          </cell>
          <cell r="K81">
            <v>0</v>
          </cell>
          <cell r="L81">
            <v>0</v>
          </cell>
        </row>
        <row r="82">
          <cell r="A82" t="str">
            <v>WIHCON</v>
          </cell>
          <cell r="B82">
            <v>150</v>
          </cell>
          <cell r="C82" t="str">
            <v>01</v>
          </cell>
          <cell r="D82" t="str">
            <v>LEASE</v>
          </cell>
          <cell r="E82" t="str">
            <v>JA $</v>
          </cell>
          <cell r="F82">
            <v>26</v>
          </cell>
          <cell r="G82" t="str">
            <v>BUSINESS</v>
          </cell>
          <cell r="H82" t="str">
            <v>construction</v>
          </cell>
          <cell r="I82" t="str">
            <v>COMM</v>
          </cell>
          <cell r="J82">
            <v>7434095.9699999997</v>
          </cell>
          <cell r="K82">
            <v>0</v>
          </cell>
          <cell r="L82">
            <v>0</v>
          </cell>
        </row>
        <row r="83">
          <cell r="A83" t="str">
            <v>INNOVATIVE RESORTS LTD.</v>
          </cell>
          <cell r="B83">
            <v>150</v>
          </cell>
          <cell r="C83" t="str">
            <v>01</v>
          </cell>
          <cell r="D83" t="str">
            <v>LEASE</v>
          </cell>
          <cell r="E83" t="str">
            <v>USD</v>
          </cell>
          <cell r="F83">
            <v>12</v>
          </cell>
          <cell r="G83" t="str">
            <v>BUSINESS</v>
          </cell>
          <cell r="H83" t="str">
            <v>TOURISM</v>
          </cell>
          <cell r="I83" t="str">
            <v>COMM</v>
          </cell>
          <cell r="J83">
            <v>359591.66</v>
          </cell>
          <cell r="K83">
            <v>5948.5799834574018</v>
          </cell>
          <cell r="L83">
            <v>359591.66</v>
          </cell>
        </row>
        <row r="84">
          <cell r="A84" t="str">
            <v>VILLAGE RESORTS LIMITED</v>
          </cell>
          <cell r="B84">
            <v>150</v>
          </cell>
          <cell r="C84" t="str">
            <v>01</v>
          </cell>
          <cell r="D84" t="str">
            <v>LEASE</v>
          </cell>
          <cell r="E84" t="str">
            <v>USD</v>
          </cell>
          <cell r="F84">
            <v>12</v>
          </cell>
          <cell r="G84" t="str">
            <v>BUSINESS</v>
          </cell>
          <cell r="H84" t="str">
            <v>TOURISM</v>
          </cell>
          <cell r="I84" t="str">
            <v>COMM</v>
          </cell>
          <cell r="J84">
            <v>499436.69</v>
          </cell>
          <cell r="K84">
            <v>8261.9799834574023</v>
          </cell>
          <cell r="L84">
            <v>499436.69</v>
          </cell>
        </row>
        <row r="85">
          <cell r="A85" t="str">
            <v>INTERNATIONAL HOTELS</v>
          </cell>
          <cell r="B85">
            <v>150</v>
          </cell>
          <cell r="C85" t="str">
            <v>01</v>
          </cell>
          <cell r="D85" t="str">
            <v>LEASE</v>
          </cell>
          <cell r="E85" t="str">
            <v>USD</v>
          </cell>
          <cell r="F85">
            <v>12.5</v>
          </cell>
          <cell r="G85" t="str">
            <v>BUSINESS</v>
          </cell>
          <cell r="H85" t="str">
            <v>TOURISM</v>
          </cell>
          <cell r="I85" t="str">
            <v>COMM</v>
          </cell>
          <cell r="J85">
            <v>2944128.99</v>
          </cell>
          <cell r="K85">
            <v>48703.539950372207</v>
          </cell>
          <cell r="L85">
            <v>2944128.99</v>
          </cell>
        </row>
        <row r="86">
          <cell r="A86" t="str">
            <v>GREAT RESORTS</v>
          </cell>
          <cell r="B86">
            <v>150</v>
          </cell>
          <cell r="C86" t="str">
            <v>01</v>
          </cell>
          <cell r="D86" t="str">
            <v>LEASE</v>
          </cell>
          <cell r="E86" t="str">
            <v>USD</v>
          </cell>
          <cell r="F86">
            <v>9.4600000000000009</v>
          </cell>
          <cell r="G86" t="str">
            <v>BUSINESS</v>
          </cell>
          <cell r="H86" t="str">
            <v>TOURISM</v>
          </cell>
          <cell r="I86" t="str">
            <v>COMM</v>
          </cell>
          <cell r="J86">
            <v>57658.42</v>
          </cell>
          <cell r="K86">
            <v>953.82001654259716</v>
          </cell>
          <cell r="L86">
            <v>57658.42</v>
          </cell>
        </row>
        <row r="87">
          <cell r="A87" t="str">
            <v>BRL LIMITED</v>
          </cell>
          <cell r="B87">
            <v>150</v>
          </cell>
          <cell r="C87" t="str">
            <v>01</v>
          </cell>
          <cell r="D87" t="str">
            <v>LEASE</v>
          </cell>
          <cell r="E87" t="str">
            <v>USD</v>
          </cell>
          <cell r="F87">
            <v>12</v>
          </cell>
          <cell r="G87" t="str">
            <v>BUSINESS</v>
          </cell>
          <cell r="H87" t="str">
            <v>TOURISM</v>
          </cell>
          <cell r="I87" t="str">
            <v>COMM</v>
          </cell>
          <cell r="J87">
            <v>56885.26</v>
          </cell>
          <cell r="K87">
            <v>941.02994210090981</v>
          </cell>
          <cell r="L87">
            <v>56885.26</v>
          </cell>
        </row>
        <row r="88">
          <cell r="A88" t="str">
            <v>CONTINENTAL BAKING CO.</v>
          </cell>
          <cell r="B88">
            <v>150</v>
          </cell>
          <cell r="C88" t="str">
            <v>01</v>
          </cell>
          <cell r="D88" t="str">
            <v>LEASE</v>
          </cell>
          <cell r="E88" t="str">
            <v>USD</v>
          </cell>
          <cell r="F88">
            <v>15</v>
          </cell>
          <cell r="G88" t="str">
            <v>BUSINESS</v>
          </cell>
          <cell r="H88" t="str">
            <v>FOOD &amp; DRINK</v>
          </cell>
          <cell r="I88" t="str">
            <v>COMM</v>
          </cell>
          <cell r="J88">
            <v>33810.89</v>
          </cell>
          <cell r="K88">
            <v>559.31993382961116</v>
          </cell>
          <cell r="L88">
            <v>33810.89</v>
          </cell>
        </row>
        <row r="89">
          <cell r="A89" t="str">
            <v>CAYMANAS DEVELOPMENT</v>
          </cell>
          <cell r="B89">
            <v>150</v>
          </cell>
          <cell r="C89" t="str">
            <v>01</v>
          </cell>
          <cell r="D89" t="str">
            <v>LEASE</v>
          </cell>
          <cell r="E89" t="str">
            <v>USD</v>
          </cell>
          <cell r="F89">
            <v>12.5</v>
          </cell>
          <cell r="G89" t="str">
            <v>BUSINESS</v>
          </cell>
          <cell r="H89" t="str">
            <v>PROF.&amp; BUS</v>
          </cell>
          <cell r="I89" t="str">
            <v>COMM</v>
          </cell>
          <cell r="J89">
            <v>0.6</v>
          </cell>
          <cell r="K89">
            <v>9.9255583126550868E-3</v>
          </cell>
          <cell r="L89">
            <v>0.6</v>
          </cell>
        </row>
        <row r="90">
          <cell r="A90" t="str">
            <v>CAYMANAS DEVELOPMENT</v>
          </cell>
          <cell r="B90">
            <v>150</v>
          </cell>
          <cell r="C90" t="str">
            <v>02</v>
          </cell>
          <cell r="D90" t="str">
            <v>LEASE</v>
          </cell>
          <cell r="E90" t="str">
            <v>USD</v>
          </cell>
          <cell r="F90">
            <v>12.5</v>
          </cell>
          <cell r="G90" t="str">
            <v>BUSINESS</v>
          </cell>
          <cell r="H90" t="str">
            <v>PROF.&amp; BUS</v>
          </cell>
          <cell r="I90" t="str">
            <v>COMM</v>
          </cell>
          <cell r="J90">
            <v>5209155.43</v>
          </cell>
          <cell r="K90">
            <v>86172.959966914801</v>
          </cell>
          <cell r="L90">
            <v>5209155.43</v>
          </cell>
        </row>
        <row r="91">
          <cell r="A91" t="str">
            <v>FEURTADO JOAN FOR WILLIAMS TIFFA</v>
          </cell>
          <cell r="B91">
            <v>200</v>
          </cell>
          <cell r="C91" t="str">
            <v>01</v>
          </cell>
          <cell r="D91" t="str">
            <v>O/D</v>
          </cell>
          <cell r="E91" t="str">
            <v>JA $</v>
          </cell>
          <cell r="F91">
            <v>0</v>
          </cell>
          <cell r="G91" t="str">
            <v>INDIV.</v>
          </cell>
          <cell r="H91" t="str">
            <v>INDIV.</v>
          </cell>
          <cell r="I91" t="str">
            <v>STAFF</v>
          </cell>
          <cell r="J91">
            <v>4760.8500000000004</v>
          </cell>
          <cell r="K91">
            <v>0</v>
          </cell>
          <cell r="L91">
            <v>0</v>
          </cell>
        </row>
        <row r="92">
          <cell r="A92" t="str">
            <v>MOSES PETER</v>
          </cell>
          <cell r="B92">
            <v>200</v>
          </cell>
          <cell r="C92" t="str">
            <v>01</v>
          </cell>
          <cell r="D92" t="str">
            <v>O/D</v>
          </cell>
          <cell r="E92" t="str">
            <v>JA $</v>
          </cell>
          <cell r="F92">
            <v>0</v>
          </cell>
          <cell r="G92" t="str">
            <v>INDIV.</v>
          </cell>
          <cell r="H92" t="str">
            <v>INDIV.</v>
          </cell>
          <cell r="I92" t="str">
            <v>STAFF</v>
          </cell>
          <cell r="J92">
            <v>380664.54</v>
          </cell>
          <cell r="K92">
            <v>0</v>
          </cell>
          <cell r="L92">
            <v>0</v>
          </cell>
        </row>
        <row r="93">
          <cell r="A93" t="str">
            <v>CODNER YVONNE AND OR MICHAEL</v>
          </cell>
          <cell r="B93">
            <v>200</v>
          </cell>
          <cell r="C93" t="str">
            <v>01</v>
          </cell>
          <cell r="D93" t="str">
            <v>O/D</v>
          </cell>
          <cell r="E93" t="str">
            <v>JA $</v>
          </cell>
          <cell r="F93">
            <v>0</v>
          </cell>
          <cell r="G93" t="str">
            <v>INDIV.</v>
          </cell>
          <cell r="H93" t="str">
            <v>INDIV.</v>
          </cell>
          <cell r="I93" t="str">
            <v>STAFF</v>
          </cell>
          <cell r="J93">
            <v>4566.67</v>
          </cell>
          <cell r="K93">
            <v>0</v>
          </cell>
          <cell r="L93">
            <v>0</v>
          </cell>
        </row>
        <row r="94">
          <cell r="A94" t="str">
            <v>WHYTE MICHAEL</v>
          </cell>
          <cell r="B94">
            <v>200</v>
          </cell>
          <cell r="C94" t="str">
            <v>01</v>
          </cell>
          <cell r="D94" t="str">
            <v>O/D</v>
          </cell>
          <cell r="E94" t="str">
            <v>JA $</v>
          </cell>
          <cell r="F94">
            <v>0</v>
          </cell>
          <cell r="G94" t="str">
            <v>INDIV.</v>
          </cell>
          <cell r="H94" t="str">
            <v>INDIV.</v>
          </cell>
          <cell r="I94" t="str">
            <v>STAFF</v>
          </cell>
          <cell r="J94">
            <v>3358.87</v>
          </cell>
          <cell r="K94">
            <v>0</v>
          </cell>
          <cell r="L94">
            <v>0</v>
          </cell>
        </row>
        <row r="95">
          <cell r="A95" t="str">
            <v>STONE STEVE</v>
          </cell>
          <cell r="B95">
            <v>200</v>
          </cell>
          <cell r="C95" t="str">
            <v>01</v>
          </cell>
          <cell r="D95" t="str">
            <v>O/D</v>
          </cell>
          <cell r="E95" t="str">
            <v>JA $</v>
          </cell>
          <cell r="F95">
            <v>0</v>
          </cell>
          <cell r="G95" t="str">
            <v>INDIV.</v>
          </cell>
          <cell r="H95" t="str">
            <v>INDIV.</v>
          </cell>
          <cell r="I95" t="str">
            <v>STAFF</v>
          </cell>
          <cell r="J95">
            <v>1906.59</v>
          </cell>
          <cell r="K95">
            <v>0</v>
          </cell>
          <cell r="L95">
            <v>0</v>
          </cell>
        </row>
        <row r="96">
          <cell r="A96" t="str">
            <v>WILMOT LOURAINE</v>
          </cell>
          <cell r="B96">
            <v>200</v>
          </cell>
          <cell r="C96" t="str">
            <v>01</v>
          </cell>
          <cell r="D96" t="str">
            <v>O/D</v>
          </cell>
          <cell r="E96" t="str">
            <v>JA $</v>
          </cell>
          <cell r="F96">
            <v>0</v>
          </cell>
          <cell r="G96" t="str">
            <v>INDIV.</v>
          </cell>
          <cell r="H96" t="str">
            <v>INDIV.</v>
          </cell>
          <cell r="I96" t="str">
            <v>STAFF</v>
          </cell>
          <cell r="J96">
            <v>2808.56</v>
          </cell>
          <cell r="K96">
            <v>0</v>
          </cell>
          <cell r="L96">
            <v>0</v>
          </cell>
        </row>
        <row r="97">
          <cell r="A97" t="str">
            <v>POWELL SHYRILL AND OR WAYNE</v>
          </cell>
          <cell r="B97">
            <v>200</v>
          </cell>
          <cell r="C97" t="str">
            <v>01</v>
          </cell>
          <cell r="D97" t="str">
            <v>O/D</v>
          </cell>
          <cell r="E97" t="str">
            <v>JA $</v>
          </cell>
          <cell r="F97">
            <v>0</v>
          </cell>
          <cell r="G97" t="str">
            <v>INDIV.</v>
          </cell>
          <cell r="H97" t="str">
            <v>INDIV.</v>
          </cell>
          <cell r="I97" t="str">
            <v>STAFF</v>
          </cell>
          <cell r="J97">
            <v>1047.82</v>
          </cell>
          <cell r="K97">
            <v>0</v>
          </cell>
          <cell r="L97">
            <v>0</v>
          </cell>
        </row>
        <row r="98">
          <cell r="A98" t="str">
            <v>BURKE KAREN</v>
          </cell>
          <cell r="B98">
            <v>200</v>
          </cell>
          <cell r="C98" t="str">
            <v>01</v>
          </cell>
          <cell r="D98" t="str">
            <v>O/D</v>
          </cell>
          <cell r="E98" t="str">
            <v>JA $</v>
          </cell>
          <cell r="F98">
            <v>0</v>
          </cell>
          <cell r="G98" t="str">
            <v>INDIV.</v>
          </cell>
          <cell r="H98" t="str">
            <v>INDIV.</v>
          </cell>
          <cell r="I98" t="str">
            <v>STAFF</v>
          </cell>
          <cell r="J98">
            <v>1258.98</v>
          </cell>
          <cell r="K98">
            <v>0</v>
          </cell>
          <cell r="L98">
            <v>0</v>
          </cell>
        </row>
        <row r="99">
          <cell r="A99" t="str">
            <v>FOOD SPECIALITIES JA. LTD.</v>
          </cell>
          <cell r="B99">
            <v>200</v>
          </cell>
          <cell r="C99" t="str">
            <v>02</v>
          </cell>
          <cell r="D99" t="str">
            <v>O/D</v>
          </cell>
          <cell r="E99" t="str">
            <v>JA $</v>
          </cell>
          <cell r="F99">
            <v>15</v>
          </cell>
          <cell r="G99" t="str">
            <v>BUSINESS</v>
          </cell>
          <cell r="H99" t="str">
            <v>FOOD &amp; DRINK</v>
          </cell>
          <cell r="I99" t="str">
            <v>COMM</v>
          </cell>
          <cell r="J99">
            <v>97.32</v>
          </cell>
          <cell r="K99">
            <v>0</v>
          </cell>
          <cell r="L99">
            <v>0</v>
          </cell>
        </row>
        <row r="100">
          <cell r="A100" t="str">
            <v>CARIBBEAN ASBESTOS PRODS. LTD.</v>
          </cell>
          <cell r="B100">
            <v>200</v>
          </cell>
          <cell r="C100" t="str">
            <v>02</v>
          </cell>
          <cell r="D100" t="str">
            <v>O/D</v>
          </cell>
          <cell r="E100" t="str">
            <v>JA $</v>
          </cell>
          <cell r="F100">
            <v>31.5</v>
          </cell>
          <cell r="G100" t="str">
            <v>BUSINESS</v>
          </cell>
          <cell r="H100" t="str">
            <v>PROF.&amp; BUS</v>
          </cell>
          <cell r="I100" t="str">
            <v>COMM</v>
          </cell>
          <cell r="J100">
            <v>336.95</v>
          </cell>
          <cell r="K100">
            <v>0</v>
          </cell>
          <cell r="L100">
            <v>0</v>
          </cell>
        </row>
        <row r="101">
          <cell r="A101" t="str">
            <v>MAIR DESMOND GREGORY</v>
          </cell>
          <cell r="B101">
            <v>200</v>
          </cell>
          <cell r="C101" t="str">
            <v>05</v>
          </cell>
          <cell r="D101" t="str">
            <v>O/D</v>
          </cell>
          <cell r="E101" t="str">
            <v>JA $</v>
          </cell>
          <cell r="F101">
            <v>31.5</v>
          </cell>
          <cell r="G101" t="str">
            <v>INDIV.</v>
          </cell>
          <cell r="H101" t="str">
            <v>INDIV.</v>
          </cell>
          <cell r="I101" t="str">
            <v>PERSONAL</v>
          </cell>
          <cell r="J101">
            <v>68159.539999999994</v>
          </cell>
          <cell r="K101">
            <v>0</v>
          </cell>
          <cell r="L101">
            <v>0</v>
          </cell>
        </row>
        <row r="102">
          <cell r="A102" t="str">
            <v>MYERS,FLETCHER AND GORDON</v>
          </cell>
          <cell r="B102">
            <v>200</v>
          </cell>
          <cell r="C102" t="str">
            <v>13</v>
          </cell>
          <cell r="D102" t="str">
            <v>O/D</v>
          </cell>
          <cell r="E102" t="str">
            <v>USD</v>
          </cell>
          <cell r="F102">
            <v>26.3</v>
          </cell>
          <cell r="G102" t="str">
            <v>BUSINESS</v>
          </cell>
          <cell r="H102" t="str">
            <v>PROF.&amp; BUS</v>
          </cell>
          <cell r="I102" t="str">
            <v>COMM</v>
          </cell>
          <cell r="J102">
            <v>606.91999999999996</v>
          </cell>
          <cell r="K102">
            <v>10.040033085194374</v>
          </cell>
          <cell r="L102">
            <v>606.91999999999996</v>
          </cell>
        </row>
        <row r="103">
          <cell r="A103" t="str">
            <v>JAMAICA FOOD DIST. LTD.</v>
          </cell>
          <cell r="B103">
            <v>200</v>
          </cell>
          <cell r="C103" t="str">
            <v>13</v>
          </cell>
          <cell r="D103" t="str">
            <v>O/D</v>
          </cell>
          <cell r="E103" t="str">
            <v>USD</v>
          </cell>
          <cell r="F103">
            <v>12</v>
          </cell>
          <cell r="G103" t="str">
            <v>BUSINESS</v>
          </cell>
          <cell r="H103" t="str">
            <v>DIST'N</v>
          </cell>
          <cell r="I103" t="str">
            <v>COMM</v>
          </cell>
          <cell r="J103">
            <v>1110.47</v>
          </cell>
          <cell r="K103">
            <v>18.370057899090156</v>
          </cell>
          <cell r="L103">
            <v>1110.47</v>
          </cell>
        </row>
        <row r="104">
          <cell r="A104" t="str">
            <v>JOHNSONDIVERSEY JAMAICA LTD.</v>
          </cell>
          <cell r="B104">
            <v>200</v>
          </cell>
          <cell r="C104" t="str">
            <v>13</v>
          </cell>
          <cell r="D104" t="str">
            <v>O/D</v>
          </cell>
          <cell r="E104" t="str">
            <v>USD</v>
          </cell>
          <cell r="F104">
            <v>12</v>
          </cell>
          <cell r="G104" t="str">
            <v>BUSINESS</v>
          </cell>
          <cell r="H104" t="str">
            <v>DIST'N</v>
          </cell>
          <cell r="I104" t="str">
            <v>COMM</v>
          </cell>
          <cell r="J104">
            <v>148.1</v>
          </cell>
          <cell r="K104">
            <v>2.4499586435070304</v>
          </cell>
          <cell r="L104">
            <v>148.1</v>
          </cell>
        </row>
        <row r="105">
          <cell r="A105" t="str">
            <v>GEORGE AND BRANDAY LIMITED</v>
          </cell>
          <cell r="B105">
            <v>200</v>
          </cell>
          <cell r="C105" t="str">
            <v>16</v>
          </cell>
          <cell r="D105" t="str">
            <v>O/D</v>
          </cell>
          <cell r="E105" t="str">
            <v>JA $</v>
          </cell>
          <cell r="F105">
            <v>15</v>
          </cell>
          <cell r="G105" t="str">
            <v>F.I.</v>
          </cell>
          <cell r="H105" t="str">
            <v>F.I.</v>
          </cell>
          <cell r="I105" t="str">
            <v>COMM</v>
          </cell>
          <cell r="J105">
            <v>280505.19</v>
          </cell>
          <cell r="K105">
            <v>0</v>
          </cell>
          <cell r="L105">
            <v>0</v>
          </cell>
        </row>
        <row r="106">
          <cell r="A106" t="str">
            <v>TYRES R US LIMITED</v>
          </cell>
          <cell r="B106">
            <v>200</v>
          </cell>
          <cell r="C106" t="str">
            <v>66</v>
          </cell>
          <cell r="D106" t="str">
            <v>O/D</v>
          </cell>
          <cell r="E106" t="str">
            <v>JA $</v>
          </cell>
          <cell r="F106">
            <v>12</v>
          </cell>
          <cell r="G106" t="str">
            <v>BUSINESS</v>
          </cell>
          <cell r="H106" t="str">
            <v>PROF.&amp; BUS</v>
          </cell>
          <cell r="I106" t="str">
            <v>COMM</v>
          </cell>
          <cell r="J106">
            <v>211.04</v>
          </cell>
          <cell r="K106">
            <v>0</v>
          </cell>
          <cell r="L106">
            <v>0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Codes"/>
      <sheetName val="Sheet3"/>
    </sheetNames>
    <sheetDataSet>
      <sheetData sheetId="0" refreshError="1"/>
      <sheetData sheetId="1" refreshError="1">
        <row r="1">
          <cell r="A1" t="str">
            <v xml:space="preserve">(RPC) Regional Processing Centre </v>
          </cell>
          <cell r="C1" t="str">
            <v>Advertising: Receipts</v>
          </cell>
        </row>
        <row r="2">
          <cell r="C2" t="str">
            <v>Capital: Equity</v>
          </cell>
        </row>
        <row r="3">
          <cell r="C3" t="str">
            <v>Capital: Foreign Currency Accounts - Deposits</v>
          </cell>
        </row>
        <row r="4">
          <cell r="C4" t="str">
            <v>Capital: Foreign Currency Accounts - Deposits (IBC)</v>
          </cell>
        </row>
        <row r="5">
          <cell r="C5" t="str">
            <v>Capital: Mutual Funds</v>
          </cell>
        </row>
        <row r="6">
          <cell r="C6" t="str">
            <v>Capital: Pension Funds</v>
          </cell>
        </row>
        <row r="7">
          <cell r="C7" t="str">
            <v>Capital: Portfolio Investment</v>
          </cell>
        </row>
        <row r="8">
          <cell r="C8" t="str">
            <v>Capital: Real Estate</v>
          </cell>
        </row>
        <row r="9">
          <cell r="C9" t="str">
            <v>Capital: Real Estate (disinvestment)</v>
          </cell>
        </row>
        <row r="10">
          <cell r="C10" t="str">
            <v>Capital: Shareholder Loans Disbursements</v>
          </cell>
        </row>
        <row r="11">
          <cell r="C11" t="str">
            <v>Capital:Loan (commercial borrowing) receipt</v>
          </cell>
        </row>
        <row r="12">
          <cell r="C12" t="str">
            <v>Commissions: Receipts</v>
          </cell>
        </row>
        <row r="13">
          <cell r="C13" t="str">
            <v>Communication Services: Receipts</v>
          </cell>
        </row>
        <row r="14">
          <cell r="C14" t="str">
            <v>Computer and Information Services</v>
          </cell>
        </row>
        <row r="15">
          <cell r="C15" t="str">
            <v>Court Judgment</v>
          </cell>
        </row>
        <row r="16">
          <cell r="C16" t="str">
            <v>Credit Card</v>
          </cell>
        </row>
        <row r="17">
          <cell r="C17" t="str">
            <v>Current Transfers: Gifts and Donations</v>
          </cell>
        </row>
        <row r="18">
          <cell r="C18" t="str">
            <v>Current Transfers: Other</v>
          </cell>
        </row>
        <row r="19">
          <cell r="C19" t="str">
            <v>Current Transfers: Workers Remittances</v>
          </cell>
        </row>
        <row r="20">
          <cell r="C20" t="str">
            <v>Education: Receipt</v>
          </cell>
        </row>
        <row r="21">
          <cell r="C21" t="str">
            <v>Exports</v>
          </cell>
        </row>
        <row r="22">
          <cell r="C22" t="str">
            <v>Financial Services: Receipt</v>
          </cell>
        </row>
        <row r="23">
          <cell r="C23" t="str">
            <v>Government Services: Receipt</v>
          </cell>
        </row>
        <row r="24">
          <cell r="C24" t="str">
            <v xml:space="preserve">Head Office Expenses: Receipt </v>
          </cell>
        </row>
        <row r="25">
          <cell r="C25" t="str">
            <v>Income on Equity: Dividends &amp; Profits - Banks</v>
          </cell>
        </row>
        <row r="26">
          <cell r="C26" t="str">
            <v>Income on Equity: Dividends &amp; Profits - Other</v>
          </cell>
        </row>
        <row r="27">
          <cell r="C27" t="str">
            <v>Income: Compensation of Employees</v>
          </cell>
        </row>
        <row r="28">
          <cell r="C28" t="str">
            <v>Income: Loan Interest- share holders</v>
          </cell>
        </row>
        <row r="29">
          <cell r="C29" t="str">
            <v>Income: Loan Interest (commercial borrowings)</v>
          </cell>
        </row>
        <row r="30">
          <cell r="C30" t="str">
            <v>Income: Portfolio Investment - Bonds and Notes</v>
          </cell>
        </row>
        <row r="31">
          <cell r="C31" t="str">
            <v>Income: Real Estate - Receipt</v>
          </cell>
        </row>
        <row r="32">
          <cell r="C32" t="str">
            <v>Insurance: Life Receipt</v>
          </cell>
        </row>
        <row r="33">
          <cell r="C33" t="str">
            <v>Insurance: Non-Life Receipt</v>
          </cell>
        </row>
        <row r="34">
          <cell r="C34" t="str">
            <v>Insurance: Other Receipt</v>
          </cell>
        </row>
        <row r="35">
          <cell r="C35" t="str">
            <v>Insurance: Reinsurance Receipt</v>
          </cell>
        </row>
        <row r="36">
          <cell r="C36" t="str">
            <v>Legacies &amp; Inheritances</v>
          </cell>
        </row>
        <row r="37">
          <cell r="C37" t="str">
            <v>License &amp; Subscription Fees</v>
          </cell>
        </row>
        <row r="38">
          <cell r="C38" t="str">
            <v>Local Notes - Sale</v>
          </cell>
        </row>
        <row r="39">
          <cell r="C39" t="str">
            <v>Maintenance Received from Abroad</v>
          </cell>
        </row>
        <row r="40">
          <cell r="C40" t="str">
            <v>Medical Expenses</v>
          </cell>
        </row>
        <row r="41">
          <cell r="C41" t="str">
            <v>Operating Expenses</v>
          </cell>
        </row>
        <row r="42">
          <cell r="C42" t="str">
            <v>Other: Receipts</v>
          </cell>
        </row>
        <row r="43">
          <cell r="C43" t="str">
            <v>Overseas Agencies/Branches</v>
          </cell>
        </row>
        <row r="44">
          <cell r="C44" t="str">
            <v>Personal, Cultural and Recreational Services</v>
          </cell>
        </row>
        <row r="45">
          <cell r="C45" t="str">
            <v>Professional Services: Management Fees</v>
          </cell>
        </row>
        <row r="46">
          <cell r="C46" t="str">
            <v>Professional Services: Other Receipts</v>
          </cell>
        </row>
        <row r="47">
          <cell r="C47" t="str">
            <v>Purchase of FX from CBB</v>
          </cell>
        </row>
        <row r="48">
          <cell r="C48" t="str">
            <v>Purchase of Fx from Banks</v>
          </cell>
        </row>
        <row r="49">
          <cell r="C49" t="str">
            <v>Purchase of Fx from Other Financial Institutions</v>
          </cell>
        </row>
        <row r="50">
          <cell r="C50" t="str">
            <v>Re-exports and Transhipment: Receipts</v>
          </cell>
        </row>
        <row r="51">
          <cell r="C51" t="str">
            <v>Refunds Received from Abroad</v>
          </cell>
        </row>
        <row r="52">
          <cell r="C52" t="str">
            <v>Royalties &amp; Franchises</v>
          </cell>
        </row>
        <row r="53">
          <cell r="C53" t="str">
            <v>Transfer: External Accounts - Deposits</v>
          </cell>
        </row>
        <row r="54">
          <cell r="C54" t="str">
            <v>Transportation: Airline Receipts</v>
          </cell>
        </row>
        <row r="55">
          <cell r="C55" t="str">
            <v>Transportation: Other Receipts</v>
          </cell>
        </row>
        <row r="56">
          <cell r="C56" t="str">
            <v>Travel: Business</v>
          </cell>
        </row>
        <row r="57">
          <cell r="C57" t="str">
            <v>Travel: Holiday</v>
          </cell>
        </row>
      </sheetData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S"/>
      <sheetName val="MAIN SHEET"/>
      <sheetName val="CBW2"/>
      <sheetName val="CBW3"/>
      <sheetName val="DEPOSITS"/>
      <sheetName val="financial inst."/>
      <sheetName val="print diff"/>
      <sheetName val="Cover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2004 02 29</v>
          </cell>
        </row>
        <row r="18">
          <cell r="AI18" t="str">
            <v>CIBC Jamaica Branches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2004 02 29</v>
          </cell>
        </row>
        <row r="18">
          <cell r="AI18" t="str">
            <v>CIBC Jamaica Branches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M16"/>
      <sheetName val="FIM3"/>
      <sheetName val="FIM6"/>
      <sheetName val="FIM7"/>
      <sheetName val="Appendix M7 "/>
      <sheetName val="FIM8"/>
      <sheetName val="FIM10"/>
      <sheetName val="FIM11"/>
      <sheetName val="FIM12"/>
      <sheetName val="FIM16_D"/>
      <sheetName val="Vizor Values"/>
      <sheetName val="Data Sheet"/>
      <sheetName val="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  <sheetName val="DELQ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DEAL_TYPE</v>
          </cell>
          <cell r="B1" t="str">
            <v>SEMIYR</v>
          </cell>
          <cell r="C1" t="str">
            <v>SEASON</v>
          </cell>
          <cell r="D1" t="str">
            <v>ots_stat</v>
          </cell>
          <cell r="E1" t="str">
            <v>pct</v>
          </cell>
        </row>
        <row r="2">
          <cell r="A2" t="str">
            <v>HE</v>
          </cell>
          <cell r="B2">
            <v>199701</v>
          </cell>
          <cell r="C2">
            <v>10</v>
          </cell>
          <cell r="E2">
            <v>100</v>
          </cell>
        </row>
        <row r="3">
          <cell r="A3" t="str">
            <v>HE</v>
          </cell>
          <cell r="B3">
            <v>199701</v>
          </cell>
          <cell r="C3">
            <v>10</v>
          </cell>
          <cell r="D3" t="str">
            <v>0</v>
          </cell>
          <cell r="E3">
            <v>0</v>
          </cell>
        </row>
        <row r="4">
          <cell r="A4" t="str">
            <v>HE</v>
          </cell>
          <cell r="B4">
            <v>199701</v>
          </cell>
          <cell r="C4">
            <v>10</v>
          </cell>
          <cell r="D4" t="str">
            <v>3</v>
          </cell>
          <cell r="E4">
            <v>1.4956</v>
          </cell>
        </row>
        <row r="5">
          <cell r="A5" t="str">
            <v>HE</v>
          </cell>
          <cell r="B5">
            <v>199701</v>
          </cell>
          <cell r="C5">
            <v>10</v>
          </cell>
          <cell r="D5" t="str">
            <v>6</v>
          </cell>
          <cell r="E5">
            <v>1.1121000000000001</v>
          </cell>
        </row>
        <row r="6">
          <cell r="A6" t="str">
            <v>HE</v>
          </cell>
          <cell r="B6">
            <v>199701</v>
          </cell>
          <cell r="C6">
            <v>10</v>
          </cell>
          <cell r="D6" t="str">
            <v>6+</v>
          </cell>
          <cell r="E6">
            <v>7.5880000000000001</v>
          </cell>
        </row>
        <row r="7">
          <cell r="A7" t="str">
            <v>HE</v>
          </cell>
          <cell r="B7">
            <v>199701</v>
          </cell>
          <cell r="C7">
            <v>10</v>
          </cell>
          <cell r="D7" t="str">
            <v>9</v>
          </cell>
          <cell r="E7">
            <v>1.5871000000000002</v>
          </cell>
        </row>
        <row r="8">
          <cell r="A8" t="str">
            <v>HE</v>
          </cell>
          <cell r="B8">
            <v>199701</v>
          </cell>
          <cell r="C8">
            <v>10</v>
          </cell>
          <cell r="D8" t="str">
            <v>C</v>
          </cell>
          <cell r="E8">
            <v>90.916800000000009</v>
          </cell>
        </row>
        <row r="9">
          <cell r="A9" t="str">
            <v>HE</v>
          </cell>
          <cell r="B9">
            <v>199701</v>
          </cell>
          <cell r="C9">
            <v>10</v>
          </cell>
          <cell r="D9" t="str">
            <v>F</v>
          </cell>
          <cell r="E9">
            <v>4.3345000000000002</v>
          </cell>
        </row>
        <row r="10">
          <cell r="A10" t="str">
            <v>HE</v>
          </cell>
          <cell r="B10">
            <v>199701</v>
          </cell>
          <cell r="C10">
            <v>10</v>
          </cell>
          <cell r="D10" t="str">
            <v>R</v>
          </cell>
          <cell r="E10">
            <v>0.55390000000000006</v>
          </cell>
        </row>
        <row r="11">
          <cell r="A11" t="str">
            <v>HE</v>
          </cell>
          <cell r="B11">
            <v>199701</v>
          </cell>
          <cell r="C11">
            <v>11</v>
          </cell>
          <cell r="E11">
            <v>100</v>
          </cell>
        </row>
        <row r="12">
          <cell r="A12" t="str">
            <v>HE</v>
          </cell>
          <cell r="B12">
            <v>199701</v>
          </cell>
          <cell r="C12">
            <v>11</v>
          </cell>
          <cell r="D12" t="str">
            <v>0</v>
          </cell>
          <cell r="E12">
            <v>0</v>
          </cell>
        </row>
        <row r="13">
          <cell r="A13" t="str">
            <v>HE</v>
          </cell>
          <cell r="B13">
            <v>199701</v>
          </cell>
          <cell r="C13">
            <v>11</v>
          </cell>
          <cell r="D13" t="str">
            <v>3</v>
          </cell>
          <cell r="E13">
            <v>1.8977000000000002</v>
          </cell>
        </row>
        <row r="14">
          <cell r="A14" t="str">
            <v>HE</v>
          </cell>
          <cell r="B14">
            <v>199701</v>
          </cell>
          <cell r="C14">
            <v>11</v>
          </cell>
          <cell r="D14" t="str">
            <v>6</v>
          </cell>
          <cell r="E14">
            <v>1.0698000000000001</v>
          </cell>
        </row>
        <row r="15">
          <cell r="A15" t="str">
            <v>HE</v>
          </cell>
          <cell r="B15">
            <v>199701</v>
          </cell>
          <cell r="C15">
            <v>11</v>
          </cell>
          <cell r="D15" t="str">
            <v>6+</v>
          </cell>
          <cell r="E15">
            <v>8.1050000000000004</v>
          </cell>
        </row>
        <row r="16">
          <cell r="A16" t="str">
            <v>HE</v>
          </cell>
          <cell r="B16">
            <v>199701</v>
          </cell>
          <cell r="C16">
            <v>11</v>
          </cell>
          <cell r="D16" t="str">
            <v>9</v>
          </cell>
          <cell r="E16">
            <v>7.0350000000000001</v>
          </cell>
        </row>
        <row r="17">
          <cell r="A17" t="str">
            <v>HE</v>
          </cell>
          <cell r="B17">
            <v>199701</v>
          </cell>
          <cell r="C17">
            <v>11</v>
          </cell>
          <cell r="D17" t="str">
            <v>C</v>
          </cell>
          <cell r="E17">
            <v>89.997500000000002</v>
          </cell>
        </row>
        <row r="18">
          <cell r="A18" t="str">
            <v>HE</v>
          </cell>
          <cell r="B18">
            <v>199701</v>
          </cell>
          <cell r="C18">
            <v>12</v>
          </cell>
          <cell r="E18">
            <v>100</v>
          </cell>
        </row>
        <row r="19">
          <cell r="A19" t="str">
            <v>HE</v>
          </cell>
          <cell r="B19">
            <v>199701</v>
          </cell>
          <cell r="C19">
            <v>12</v>
          </cell>
          <cell r="D19" t="str">
            <v>0</v>
          </cell>
          <cell r="E19">
            <v>0</v>
          </cell>
        </row>
        <row r="20">
          <cell r="A20" t="str">
            <v>HE</v>
          </cell>
          <cell r="B20">
            <v>199701</v>
          </cell>
          <cell r="C20">
            <v>12</v>
          </cell>
          <cell r="D20" t="str">
            <v>3</v>
          </cell>
          <cell r="E20">
            <v>1.4836</v>
          </cell>
        </row>
        <row r="21">
          <cell r="A21" t="str">
            <v>HE</v>
          </cell>
          <cell r="B21">
            <v>199701</v>
          </cell>
          <cell r="C21">
            <v>12</v>
          </cell>
          <cell r="D21" t="str">
            <v>6</v>
          </cell>
          <cell r="E21">
            <v>0.75509999999999999</v>
          </cell>
        </row>
        <row r="22">
          <cell r="A22" t="str">
            <v>HE</v>
          </cell>
          <cell r="B22">
            <v>199701</v>
          </cell>
          <cell r="C22">
            <v>12</v>
          </cell>
          <cell r="D22" t="str">
            <v>6+</v>
          </cell>
          <cell r="E22">
            <v>7.4649999999999999</v>
          </cell>
        </row>
        <row r="23">
          <cell r="A23" t="str">
            <v>HE</v>
          </cell>
          <cell r="B23">
            <v>199701</v>
          </cell>
          <cell r="C23">
            <v>12</v>
          </cell>
          <cell r="D23" t="str">
            <v>9</v>
          </cell>
          <cell r="E23">
            <v>1.9597</v>
          </cell>
        </row>
        <row r="24">
          <cell r="A24" t="str">
            <v>HE</v>
          </cell>
          <cell r="B24">
            <v>199701</v>
          </cell>
          <cell r="C24">
            <v>12</v>
          </cell>
          <cell r="D24" t="str">
            <v>C</v>
          </cell>
          <cell r="E24">
            <v>91.051700000000011</v>
          </cell>
        </row>
        <row r="25">
          <cell r="A25" t="str">
            <v>HE</v>
          </cell>
          <cell r="B25">
            <v>199701</v>
          </cell>
          <cell r="C25">
            <v>12</v>
          </cell>
          <cell r="D25" t="str">
            <v>F</v>
          </cell>
          <cell r="E25">
            <v>3.8316000000000003</v>
          </cell>
        </row>
        <row r="26">
          <cell r="A26" t="str">
            <v>HE</v>
          </cell>
          <cell r="B26">
            <v>199701</v>
          </cell>
          <cell r="C26">
            <v>12</v>
          </cell>
          <cell r="D26" t="str">
            <v>R</v>
          </cell>
          <cell r="E26">
            <v>0.91830000000000001</v>
          </cell>
        </row>
        <row r="27">
          <cell r="A27" t="str">
            <v>HE</v>
          </cell>
          <cell r="B27">
            <v>199701</v>
          </cell>
          <cell r="C27">
            <v>13</v>
          </cell>
          <cell r="E27">
            <v>100</v>
          </cell>
        </row>
        <row r="28">
          <cell r="A28" t="str">
            <v>HE</v>
          </cell>
          <cell r="B28">
            <v>199701</v>
          </cell>
          <cell r="C28">
            <v>13</v>
          </cell>
          <cell r="D28" t="str">
            <v>0</v>
          </cell>
          <cell r="E28">
            <v>0</v>
          </cell>
        </row>
        <row r="29">
          <cell r="A29" t="str">
            <v>HE</v>
          </cell>
          <cell r="B29">
            <v>199701</v>
          </cell>
          <cell r="C29">
            <v>13</v>
          </cell>
          <cell r="D29" t="str">
            <v>3</v>
          </cell>
          <cell r="E29">
            <v>1.4635</v>
          </cell>
        </row>
        <row r="30">
          <cell r="A30" t="str">
            <v>HE</v>
          </cell>
          <cell r="B30">
            <v>199701</v>
          </cell>
          <cell r="C30">
            <v>13</v>
          </cell>
          <cell r="D30" t="str">
            <v>6</v>
          </cell>
          <cell r="E30">
            <v>0.81800000000000006</v>
          </cell>
        </row>
        <row r="31">
          <cell r="A31" t="str">
            <v>HE</v>
          </cell>
          <cell r="B31">
            <v>199701</v>
          </cell>
          <cell r="C31">
            <v>13</v>
          </cell>
          <cell r="D31" t="str">
            <v>6+</v>
          </cell>
          <cell r="E31">
            <v>7.9489999999999998</v>
          </cell>
        </row>
        <row r="32">
          <cell r="A32" t="str">
            <v>HE</v>
          </cell>
          <cell r="B32">
            <v>199701</v>
          </cell>
          <cell r="C32">
            <v>13</v>
          </cell>
          <cell r="D32" t="str">
            <v>9</v>
          </cell>
          <cell r="E32">
            <v>5.6078000000000001</v>
          </cell>
        </row>
        <row r="33">
          <cell r="A33" t="str">
            <v>HE</v>
          </cell>
          <cell r="B33">
            <v>199701</v>
          </cell>
          <cell r="C33">
            <v>13</v>
          </cell>
          <cell r="D33" t="str">
            <v>C</v>
          </cell>
          <cell r="E33">
            <v>90.587299999999999</v>
          </cell>
        </row>
        <row r="34">
          <cell r="A34" t="str">
            <v>HE</v>
          </cell>
          <cell r="B34">
            <v>199701</v>
          </cell>
          <cell r="C34">
            <v>13</v>
          </cell>
          <cell r="D34" t="str">
            <v>F</v>
          </cell>
          <cell r="E34">
            <v>1.0977000000000001</v>
          </cell>
        </row>
        <row r="35">
          <cell r="A35" t="str">
            <v>HE</v>
          </cell>
          <cell r="B35">
            <v>199701</v>
          </cell>
          <cell r="C35">
            <v>13</v>
          </cell>
          <cell r="D35" t="str">
            <v>R</v>
          </cell>
          <cell r="E35">
            <v>0.42570000000000002</v>
          </cell>
        </row>
        <row r="36">
          <cell r="A36" t="str">
            <v>HE</v>
          </cell>
          <cell r="B36">
            <v>199701</v>
          </cell>
          <cell r="C36">
            <v>14</v>
          </cell>
          <cell r="E36">
            <v>100</v>
          </cell>
        </row>
        <row r="37">
          <cell r="A37" t="str">
            <v>HE</v>
          </cell>
          <cell r="B37">
            <v>199701</v>
          </cell>
          <cell r="C37">
            <v>14</v>
          </cell>
          <cell r="D37" t="str">
            <v>0</v>
          </cell>
          <cell r="E37">
            <v>0</v>
          </cell>
        </row>
        <row r="38">
          <cell r="A38" t="str">
            <v>HE</v>
          </cell>
          <cell r="B38">
            <v>199701</v>
          </cell>
          <cell r="C38">
            <v>14</v>
          </cell>
          <cell r="D38" t="str">
            <v>3</v>
          </cell>
          <cell r="E38">
            <v>0.70330000000000004</v>
          </cell>
        </row>
        <row r="39">
          <cell r="A39" t="str">
            <v>HE</v>
          </cell>
          <cell r="B39">
            <v>199701</v>
          </cell>
          <cell r="C39">
            <v>14</v>
          </cell>
          <cell r="D39" t="str">
            <v>6</v>
          </cell>
          <cell r="E39">
            <v>0.56359999999999999</v>
          </cell>
        </row>
        <row r="40">
          <cell r="A40" t="str">
            <v>HE</v>
          </cell>
          <cell r="B40">
            <v>199701</v>
          </cell>
          <cell r="C40">
            <v>14</v>
          </cell>
          <cell r="D40" t="str">
            <v>6+</v>
          </cell>
          <cell r="E40">
            <v>5.9669999999999996</v>
          </cell>
        </row>
        <row r="41">
          <cell r="A41" t="str">
            <v>HE</v>
          </cell>
          <cell r="B41">
            <v>199701</v>
          </cell>
          <cell r="C41">
            <v>14</v>
          </cell>
          <cell r="D41" t="str">
            <v>9</v>
          </cell>
          <cell r="E41">
            <v>1.5389000000000002</v>
          </cell>
        </row>
        <row r="42">
          <cell r="A42" t="str">
            <v>HE</v>
          </cell>
          <cell r="B42">
            <v>199701</v>
          </cell>
          <cell r="C42">
            <v>14</v>
          </cell>
          <cell r="D42" t="str">
            <v>C</v>
          </cell>
          <cell r="E42">
            <v>93.330100000000002</v>
          </cell>
        </row>
        <row r="43">
          <cell r="A43" t="str">
            <v>HE</v>
          </cell>
          <cell r="B43">
            <v>199701</v>
          </cell>
          <cell r="C43">
            <v>14</v>
          </cell>
          <cell r="D43" t="str">
            <v>F</v>
          </cell>
          <cell r="E43">
            <v>2.8301000000000003</v>
          </cell>
        </row>
        <row r="44">
          <cell r="A44" t="str">
            <v>HE</v>
          </cell>
          <cell r="B44">
            <v>199701</v>
          </cell>
          <cell r="C44">
            <v>14</v>
          </cell>
          <cell r="D44" t="str">
            <v>R</v>
          </cell>
          <cell r="E44">
            <v>1.034</v>
          </cell>
        </row>
        <row r="45">
          <cell r="A45" t="str">
            <v>HE</v>
          </cell>
          <cell r="B45">
            <v>199701</v>
          </cell>
          <cell r="C45">
            <v>15</v>
          </cell>
          <cell r="E45">
            <v>100</v>
          </cell>
        </row>
        <row r="46">
          <cell r="A46" t="str">
            <v>HE</v>
          </cell>
          <cell r="B46">
            <v>199701</v>
          </cell>
          <cell r="C46">
            <v>15</v>
          </cell>
          <cell r="D46" t="str">
            <v>0</v>
          </cell>
          <cell r="E46">
            <v>0</v>
          </cell>
        </row>
        <row r="47">
          <cell r="A47" t="str">
            <v>HE</v>
          </cell>
          <cell r="B47">
            <v>199701</v>
          </cell>
          <cell r="C47">
            <v>15</v>
          </cell>
          <cell r="D47" t="str">
            <v>3</v>
          </cell>
          <cell r="E47">
            <v>2.0843000000000003</v>
          </cell>
        </row>
        <row r="48">
          <cell r="A48" t="str">
            <v>HE</v>
          </cell>
          <cell r="B48">
            <v>199701</v>
          </cell>
          <cell r="C48">
            <v>15</v>
          </cell>
          <cell r="D48" t="str">
            <v>6</v>
          </cell>
          <cell r="E48">
            <v>0.79500000000000004</v>
          </cell>
        </row>
        <row r="49">
          <cell r="A49" t="str">
            <v>HE</v>
          </cell>
          <cell r="B49">
            <v>199701</v>
          </cell>
          <cell r="C49">
            <v>15</v>
          </cell>
          <cell r="D49" t="str">
            <v>6+</v>
          </cell>
          <cell r="E49">
            <v>8.7530000000000001</v>
          </cell>
        </row>
        <row r="50">
          <cell r="A50" t="str">
            <v>HE</v>
          </cell>
          <cell r="B50">
            <v>199701</v>
          </cell>
          <cell r="C50">
            <v>15</v>
          </cell>
          <cell r="D50" t="str">
            <v>9</v>
          </cell>
          <cell r="E50">
            <v>7.9582000000000006</v>
          </cell>
        </row>
        <row r="51">
          <cell r="A51" t="str">
            <v>HE</v>
          </cell>
          <cell r="B51">
            <v>199701</v>
          </cell>
          <cell r="C51">
            <v>15</v>
          </cell>
          <cell r="D51" t="str">
            <v>C</v>
          </cell>
          <cell r="E51">
            <v>89.162499999999994</v>
          </cell>
        </row>
        <row r="52">
          <cell r="A52" t="str">
            <v>HE</v>
          </cell>
          <cell r="B52">
            <v>199701</v>
          </cell>
          <cell r="C52">
            <v>16</v>
          </cell>
          <cell r="E52">
            <v>100</v>
          </cell>
        </row>
        <row r="53">
          <cell r="A53" t="str">
            <v>HE</v>
          </cell>
          <cell r="B53">
            <v>199701</v>
          </cell>
          <cell r="C53">
            <v>16</v>
          </cell>
          <cell r="D53" t="str">
            <v>0</v>
          </cell>
          <cell r="E53">
            <v>0</v>
          </cell>
        </row>
        <row r="54">
          <cell r="A54" t="str">
            <v>HE</v>
          </cell>
          <cell r="B54">
            <v>199701</v>
          </cell>
          <cell r="C54">
            <v>16</v>
          </cell>
          <cell r="D54" t="str">
            <v>3</v>
          </cell>
          <cell r="E54">
            <v>2.0397000000000003</v>
          </cell>
        </row>
        <row r="55">
          <cell r="A55" t="str">
            <v>HE</v>
          </cell>
          <cell r="B55">
            <v>199701</v>
          </cell>
          <cell r="C55">
            <v>16</v>
          </cell>
          <cell r="D55" t="str">
            <v>6</v>
          </cell>
          <cell r="E55">
            <v>0.96130000000000004</v>
          </cell>
        </row>
        <row r="56">
          <cell r="A56" t="str">
            <v>HE</v>
          </cell>
          <cell r="B56">
            <v>199701</v>
          </cell>
          <cell r="C56">
            <v>16</v>
          </cell>
          <cell r="D56" t="str">
            <v>6+</v>
          </cell>
          <cell r="E56">
            <v>11.936</v>
          </cell>
        </row>
        <row r="57">
          <cell r="A57" t="str">
            <v>HE</v>
          </cell>
          <cell r="B57">
            <v>199701</v>
          </cell>
          <cell r="C57">
            <v>16</v>
          </cell>
          <cell r="D57" t="str">
            <v>9</v>
          </cell>
          <cell r="E57">
            <v>3.5184000000000002</v>
          </cell>
        </row>
        <row r="58">
          <cell r="A58" t="str">
            <v>HE</v>
          </cell>
          <cell r="B58">
            <v>199701</v>
          </cell>
          <cell r="C58">
            <v>16</v>
          </cell>
          <cell r="D58" t="str">
            <v>C</v>
          </cell>
          <cell r="E58">
            <v>86.024500000000003</v>
          </cell>
        </row>
        <row r="59">
          <cell r="A59" t="str">
            <v>HE</v>
          </cell>
          <cell r="B59">
            <v>199701</v>
          </cell>
          <cell r="C59">
            <v>16</v>
          </cell>
          <cell r="D59" t="str">
            <v>F</v>
          </cell>
          <cell r="E59">
            <v>5.5064000000000002</v>
          </cell>
        </row>
        <row r="60">
          <cell r="A60" t="str">
            <v>HE</v>
          </cell>
          <cell r="B60">
            <v>199701</v>
          </cell>
          <cell r="C60">
            <v>16</v>
          </cell>
          <cell r="D60" t="str">
            <v>R</v>
          </cell>
          <cell r="E60">
            <v>1.9496</v>
          </cell>
        </row>
        <row r="61">
          <cell r="A61" t="str">
            <v>HE</v>
          </cell>
          <cell r="B61">
            <v>199701</v>
          </cell>
          <cell r="C61">
            <v>17</v>
          </cell>
          <cell r="E61">
            <v>100</v>
          </cell>
        </row>
        <row r="62">
          <cell r="A62" t="str">
            <v>HE</v>
          </cell>
          <cell r="B62">
            <v>199701</v>
          </cell>
          <cell r="C62">
            <v>17</v>
          </cell>
          <cell r="D62" t="str">
            <v>0</v>
          </cell>
          <cell r="E62">
            <v>0</v>
          </cell>
        </row>
        <row r="63">
          <cell r="A63" t="str">
            <v>HE</v>
          </cell>
          <cell r="B63">
            <v>199701</v>
          </cell>
          <cell r="C63">
            <v>17</v>
          </cell>
          <cell r="D63" t="str">
            <v>3</v>
          </cell>
          <cell r="E63">
            <v>1.2821</v>
          </cell>
        </row>
        <row r="64">
          <cell r="A64" t="str">
            <v>HE</v>
          </cell>
          <cell r="B64">
            <v>199701</v>
          </cell>
          <cell r="C64">
            <v>17</v>
          </cell>
          <cell r="D64" t="str">
            <v>6</v>
          </cell>
          <cell r="E64">
            <v>0.85920000000000007</v>
          </cell>
        </row>
        <row r="65">
          <cell r="A65" t="str">
            <v>HE</v>
          </cell>
          <cell r="B65">
            <v>199701</v>
          </cell>
          <cell r="C65">
            <v>17</v>
          </cell>
          <cell r="D65" t="str">
            <v>6+</v>
          </cell>
          <cell r="E65">
            <v>10.076000000000001</v>
          </cell>
        </row>
        <row r="66">
          <cell r="A66" t="str">
            <v>HE</v>
          </cell>
          <cell r="B66">
            <v>199701</v>
          </cell>
          <cell r="C66">
            <v>17</v>
          </cell>
          <cell r="D66" t="str">
            <v>9</v>
          </cell>
          <cell r="E66">
            <v>2.7101000000000002</v>
          </cell>
        </row>
        <row r="67">
          <cell r="A67" t="str">
            <v>HE</v>
          </cell>
          <cell r="B67">
            <v>199701</v>
          </cell>
          <cell r="C67">
            <v>17</v>
          </cell>
          <cell r="D67" t="str">
            <v>C</v>
          </cell>
          <cell r="E67">
            <v>88.642300000000006</v>
          </cell>
        </row>
        <row r="68">
          <cell r="A68" t="str">
            <v>HE</v>
          </cell>
          <cell r="B68">
            <v>199701</v>
          </cell>
          <cell r="C68">
            <v>17</v>
          </cell>
          <cell r="D68" t="str">
            <v>F</v>
          </cell>
          <cell r="E68">
            <v>4.5998999999999999</v>
          </cell>
        </row>
        <row r="69">
          <cell r="A69" t="str">
            <v>HE</v>
          </cell>
          <cell r="B69">
            <v>199701</v>
          </cell>
          <cell r="C69">
            <v>17</v>
          </cell>
          <cell r="D69" t="str">
            <v>R</v>
          </cell>
          <cell r="E69">
            <v>1.9064000000000001</v>
          </cell>
        </row>
        <row r="70">
          <cell r="A70" t="str">
            <v>HE</v>
          </cell>
          <cell r="B70">
            <v>199701</v>
          </cell>
          <cell r="C70">
            <v>18</v>
          </cell>
          <cell r="E70">
            <v>100</v>
          </cell>
        </row>
        <row r="71">
          <cell r="A71" t="str">
            <v>HE</v>
          </cell>
          <cell r="B71">
            <v>199701</v>
          </cell>
          <cell r="C71">
            <v>18</v>
          </cell>
          <cell r="D71" t="str">
            <v>0</v>
          </cell>
          <cell r="E71">
            <v>0</v>
          </cell>
        </row>
        <row r="72">
          <cell r="A72" t="str">
            <v>HE</v>
          </cell>
          <cell r="B72">
            <v>199701</v>
          </cell>
          <cell r="C72">
            <v>18</v>
          </cell>
          <cell r="D72" t="str">
            <v>3</v>
          </cell>
          <cell r="E72">
            <v>1.4060000000000001</v>
          </cell>
        </row>
        <row r="73">
          <cell r="A73" t="str">
            <v>HE</v>
          </cell>
          <cell r="B73">
            <v>199701</v>
          </cell>
          <cell r="C73">
            <v>18</v>
          </cell>
          <cell r="D73" t="str">
            <v>6</v>
          </cell>
          <cell r="E73">
            <v>0.59970000000000001</v>
          </cell>
        </row>
        <row r="74">
          <cell r="A74" t="str">
            <v>HE</v>
          </cell>
          <cell r="B74">
            <v>199701</v>
          </cell>
          <cell r="C74">
            <v>18</v>
          </cell>
          <cell r="D74" t="str">
            <v>6+</v>
          </cell>
          <cell r="E74">
            <v>10.775</v>
          </cell>
        </row>
        <row r="75">
          <cell r="A75" t="str">
            <v>HE</v>
          </cell>
          <cell r="B75">
            <v>199701</v>
          </cell>
          <cell r="C75">
            <v>18</v>
          </cell>
          <cell r="D75" t="str">
            <v>9</v>
          </cell>
          <cell r="E75">
            <v>3.0862000000000003</v>
          </cell>
        </row>
        <row r="76">
          <cell r="A76" t="str">
            <v>HE</v>
          </cell>
          <cell r="B76">
            <v>199701</v>
          </cell>
          <cell r="C76">
            <v>18</v>
          </cell>
          <cell r="D76" t="str">
            <v>C</v>
          </cell>
          <cell r="E76">
            <v>87.818899999999999</v>
          </cell>
        </row>
        <row r="77">
          <cell r="A77" t="str">
            <v>HE</v>
          </cell>
          <cell r="B77">
            <v>199701</v>
          </cell>
          <cell r="C77">
            <v>18</v>
          </cell>
          <cell r="D77" t="str">
            <v>F</v>
          </cell>
          <cell r="E77">
            <v>4.7144000000000004</v>
          </cell>
        </row>
        <row r="78">
          <cell r="A78" t="str">
            <v>HE</v>
          </cell>
          <cell r="B78">
            <v>199701</v>
          </cell>
          <cell r="C78">
            <v>18</v>
          </cell>
          <cell r="D78" t="str">
            <v>R</v>
          </cell>
          <cell r="E78">
            <v>2.3747000000000003</v>
          </cell>
        </row>
        <row r="79">
          <cell r="A79" t="str">
            <v>HE</v>
          </cell>
          <cell r="B79">
            <v>199701</v>
          </cell>
          <cell r="C79">
            <v>19</v>
          </cell>
          <cell r="E79">
            <v>100</v>
          </cell>
        </row>
        <row r="80">
          <cell r="A80" t="str">
            <v>HE</v>
          </cell>
          <cell r="B80">
            <v>199701</v>
          </cell>
          <cell r="C80">
            <v>19</v>
          </cell>
          <cell r="D80" t="str">
            <v>0</v>
          </cell>
          <cell r="E80">
            <v>0</v>
          </cell>
        </row>
        <row r="81">
          <cell r="A81" t="str">
            <v>HE</v>
          </cell>
          <cell r="B81">
            <v>199701</v>
          </cell>
          <cell r="C81">
            <v>19</v>
          </cell>
          <cell r="D81" t="str">
            <v>3</v>
          </cell>
          <cell r="E81">
            <v>1.7263000000000002</v>
          </cell>
        </row>
        <row r="82">
          <cell r="A82" t="str">
            <v>HE</v>
          </cell>
          <cell r="B82">
            <v>199701</v>
          </cell>
          <cell r="C82">
            <v>19</v>
          </cell>
          <cell r="D82" t="str">
            <v>6</v>
          </cell>
          <cell r="E82">
            <v>0.95400000000000007</v>
          </cell>
        </row>
        <row r="83">
          <cell r="A83" t="str">
            <v>HE</v>
          </cell>
          <cell r="B83">
            <v>199701</v>
          </cell>
          <cell r="C83">
            <v>19</v>
          </cell>
          <cell r="D83" t="str">
            <v>6+</v>
          </cell>
          <cell r="E83">
            <v>9.4719999999999995</v>
          </cell>
        </row>
        <row r="84">
          <cell r="A84" t="str">
            <v>HE</v>
          </cell>
          <cell r="B84">
            <v>199701</v>
          </cell>
          <cell r="C84">
            <v>19</v>
          </cell>
          <cell r="D84" t="str">
            <v>9</v>
          </cell>
          <cell r="E84">
            <v>6.36</v>
          </cell>
        </row>
        <row r="85">
          <cell r="A85" t="str">
            <v>HE</v>
          </cell>
          <cell r="B85">
            <v>199701</v>
          </cell>
          <cell r="C85">
            <v>19</v>
          </cell>
          <cell r="D85" t="str">
            <v>C</v>
          </cell>
          <cell r="E85">
            <v>88.801500000000004</v>
          </cell>
        </row>
        <row r="86">
          <cell r="A86" t="str">
            <v>HE</v>
          </cell>
          <cell r="B86">
            <v>199701</v>
          </cell>
          <cell r="C86">
            <v>19</v>
          </cell>
          <cell r="D86" t="str">
            <v>F</v>
          </cell>
          <cell r="E86">
            <v>1.6538000000000002</v>
          </cell>
        </row>
        <row r="87">
          <cell r="A87" t="str">
            <v>HE</v>
          </cell>
          <cell r="B87">
            <v>199701</v>
          </cell>
          <cell r="C87">
            <v>19</v>
          </cell>
          <cell r="D87" t="str">
            <v>R</v>
          </cell>
          <cell r="E87">
            <v>0.50450000000000006</v>
          </cell>
        </row>
        <row r="88">
          <cell r="A88" t="str">
            <v>HE</v>
          </cell>
          <cell r="B88">
            <v>199701</v>
          </cell>
          <cell r="C88">
            <v>20</v>
          </cell>
          <cell r="E88">
            <v>100</v>
          </cell>
        </row>
        <row r="89">
          <cell r="A89" t="str">
            <v>HE</v>
          </cell>
          <cell r="B89">
            <v>199701</v>
          </cell>
          <cell r="C89">
            <v>20</v>
          </cell>
          <cell r="D89" t="str">
            <v>0</v>
          </cell>
          <cell r="E89">
            <v>0</v>
          </cell>
        </row>
        <row r="90">
          <cell r="A90" t="str">
            <v>HE</v>
          </cell>
          <cell r="B90">
            <v>199701</v>
          </cell>
          <cell r="C90">
            <v>20</v>
          </cell>
          <cell r="D90" t="str">
            <v>3</v>
          </cell>
          <cell r="E90">
            <v>1.2784</v>
          </cell>
        </row>
        <row r="91">
          <cell r="A91" t="str">
            <v>HE</v>
          </cell>
          <cell r="B91">
            <v>199701</v>
          </cell>
          <cell r="C91">
            <v>20</v>
          </cell>
          <cell r="D91" t="str">
            <v>6</v>
          </cell>
          <cell r="E91">
            <v>0.44890000000000002</v>
          </cell>
        </row>
        <row r="92">
          <cell r="A92" t="str">
            <v>HE</v>
          </cell>
          <cell r="B92">
            <v>199701</v>
          </cell>
          <cell r="C92">
            <v>20</v>
          </cell>
          <cell r="D92" t="str">
            <v>6+</v>
          </cell>
          <cell r="E92">
            <v>9.9550000000000001</v>
          </cell>
        </row>
        <row r="93">
          <cell r="A93" t="str">
            <v>HE</v>
          </cell>
          <cell r="B93">
            <v>199701</v>
          </cell>
          <cell r="C93">
            <v>20</v>
          </cell>
          <cell r="D93" t="str">
            <v>9</v>
          </cell>
          <cell r="E93">
            <v>2.6454</v>
          </cell>
        </row>
        <row r="94">
          <cell r="A94" t="str">
            <v>HE</v>
          </cell>
          <cell r="B94">
            <v>199701</v>
          </cell>
          <cell r="C94">
            <v>20</v>
          </cell>
          <cell r="D94" t="str">
            <v>C</v>
          </cell>
          <cell r="E94">
            <v>88.7667</v>
          </cell>
        </row>
        <row r="95">
          <cell r="A95" t="str">
            <v>HE</v>
          </cell>
          <cell r="B95">
            <v>199701</v>
          </cell>
          <cell r="C95">
            <v>20</v>
          </cell>
          <cell r="D95" t="str">
            <v>F</v>
          </cell>
          <cell r="E95">
            <v>5.0363000000000007</v>
          </cell>
        </row>
        <row r="96">
          <cell r="A96" t="str">
            <v>HE</v>
          </cell>
          <cell r="B96">
            <v>199701</v>
          </cell>
          <cell r="C96">
            <v>20</v>
          </cell>
          <cell r="D96" t="str">
            <v>R</v>
          </cell>
          <cell r="E96">
            <v>1.8244</v>
          </cell>
        </row>
        <row r="97">
          <cell r="A97" t="str">
            <v>HE</v>
          </cell>
          <cell r="B97">
            <v>199701</v>
          </cell>
          <cell r="C97">
            <v>21</v>
          </cell>
          <cell r="E97">
            <v>100</v>
          </cell>
        </row>
        <row r="98">
          <cell r="A98" t="str">
            <v>HE</v>
          </cell>
          <cell r="B98">
            <v>199701</v>
          </cell>
          <cell r="C98">
            <v>21</v>
          </cell>
          <cell r="D98" t="str">
            <v>0</v>
          </cell>
          <cell r="E98">
            <v>0</v>
          </cell>
        </row>
        <row r="99">
          <cell r="A99" t="str">
            <v>HE</v>
          </cell>
          <cell r="B99">
            <v>199701</v>
          </cell>
          <cell r="C99">
            <v>21</v>
          </cell>
          <cell r="D99" t="str">
            <v>3</v>
          </cell>
          <cell r="E99">
            <v>1.6753</v>
          </cell>
        </row>
        <row r="100">
          <cell r="A100" t="str">
            <v>HE</v>
          </cell>
          <cell r="B100">
            <v>199701</v>
          </cell>
          <cell r="C100">
            <v>21</v>
          </cell>
          <cell r="D100" t="str">
            <v>6</v>
          </cell>
          <cell r="E100">
            <v>0.81359999999999999</v>
          </cell>
        </row>
        <row r="101">
          <cell r="A101" t="str">
            <v>HE</v>
          </cell>
          <cell r="B101">
            <v>199701</v>
          </cell>
          <cell r="C101">
            <v>21</v>
          </cell>
          <cell r="D101" t="str">
            <v>6+</v>
          </cell>
          <cell r="E101">
            <v>10.682</v>
          </cell>
        </row>
        <row r="102">
          <cell r="A102" t="str">
            <v>HE</v>
          </cell>
          <cell r="B102">
            <v>199701</v>
          </cell>
          <cell r="C102">
            <v>21</v>
          </cell>
          <cell r="D102" t="str">
            <v>9</v>
          </cell>
          <cell r="E102">
            <v>3.9916</v>
          </cell>
        </row>
        <row r="103">
          <cell r="A103" t="str">
            <v>HE</v>
          </cell>
          <cell r="B103">
            <v>199701</v>
          </cell>
          <cell r="C103">
            <v>21</v>
          </cell>
          <cell r="D103" t="str">
            <v>C</v>
          </cell>
          <cell r="E103">
            <v>87.643000000000001</v>
          </cell>
        </row>
        <row r="104">
          <cell r="A104" t="str">
            <v>HE</v>
          </cell>
          <cell r="B104">
            <v>199701</v>
          </cell>
          <cell r="C104">
            <v>21</v>
          </cell>
          <cell r="D104" t="str">
            <v>F</v>
          </cell>
          <cell r="E104">
            <v>4.4971000000000005</v>
          </cell>
        </row>
        <row r="105">
          <cell r="A105" t="str">
            <v>HE</v>
          </cell>
          <cell r="B105">
            <v>199701</v>
          </cell>
          <cell r="C105">
            <v>21</v>
          </cell>
          <cell r="D105" t="str">
            <v>R</v>
          </cell>
          <cell r="E105">
            <v>1.3794</v>
          </cell>
        </row>
        <row r="106">
          <cell r="A106" t="str">
            <v>HE</v>
          </cell>
          <cell r="B106">
            <v>199701</v>
          </cell>
          <cell r="C106">
            <v>22</v>
          </cell>
          <cell r="E106">
            <v>100</v>
          </cell>
        </row>
        <row r="107">
          <cell r="A107" t="str">
            <v>HE</v>
          </cell>
          <cell r="B107">
            <v>199701</v>
          </cell>
          <cell r="C107">
            <v>22</v>
          </cell>
          <cell r="D107" t="str">
            <v>0</v>
          </cell>
          <cell r="E107">
            <v>0</v>
          </cell>
        </row>
        <row r="108">
          <cell r="A108" t="str">
            <v>HE</v>
          </cell>
          <cell r="B108">
            <v>199701</v>
          </cell>
          <cell r="C108">
            <v>22</v>
          </cell>
          <cell r="D108" t="str">
            <v>3</v>
          </cell>
          <cell r="E108">
            <v>1.3685</v>
          </cell>
        </row>
        <row r="109">
          <cell r="A109" t="str">
            <v>HE</v>
          </cell>
          <cell r="B109">
            <v>199701</v>
          </cell>
          <cell r="C109">
            <v>22</v>
          </cell>
          <cell r="D109" t="str">
            <v>6</v>
          </cell>
          <cell r="E109">
            <v>0.45800000000000002</v>
          </cell>
        </row>
        <row r="110">
          <cell r="A110" t="str">
            <v>HE</v>
          </cell>
          <cell r="B110">
            <v>199701</v>
          </cell>
          <cell r="C110">
            <v>22</v>
          </cell>
          <cell r="D110" t="str">
            <v>6+</v>
          </cell>
          <cell r="E110">
            <v>9.3469999999999995</v>
          </cell>
        </row>
        <row r="111">
          <cell r="A111" t="str">
            <v>HE</v>
          </cell>
          <cell r="B111">
            <v>199701</v>
          </cell>
          <cell r="C111">
            <v>22</v>
          </cell>
          <cell r="D111" t="str">
            <v>9</v>
          </cell>
          <cell r="E111">
            <v>3.5693000000000001</v>
          </cell>
        </row>
        <row r="112">
          <cell r="A112" t="str">
            <v>HE</v>
          </cell>
          <cell r="B112">
            <v>199701</v>
          </cell>
          <cell r="C112">
            <v>22</v>
          </cell>
          <cell r="D112" t="str">
            <v>C</v>
          </cell>
          <cell r="E112">
            <v>89.284599999999998</v>
          </cell>
        </row>
        <row r="113">
          <cell r="A113" t="str">
            <v>HE</v>
          </cell>
          <cell r="B113">
            <v>199701</v>
          </cell>
          <cell r="C113">
            <v>22</v>
          </cell>
          <cell r="D113" t="str">
            <v>F</v>
          </cell>
          <cell r="E113">
            <v>3.8924000000000003</v>
          </cell>
        </row>
        <row r="114">
          <cell r="A114" t="str">
            <v>HE</v>
          </cell>
          <cell r="B114">
            <v>199701</v>
          </cell>
          <cell r="C114">
            <v>22</v>
          </cell>
          <cell r="D114" t="str">
            <v>R</v>
          </cell>
          <cell r="E114">
            <v>1.4271</v>
          </cell>
        </row>
        <row r="115">
          <cell r="A115" t="str">
            <v>HE</v>
          </cell>
          <cell r="B115">
            <v>199701</v>
          </cell>
          <cell r="C115">
            <v>23</v>
          </cell>
          <cell r="E115">
            <v>100</v>
          </cell>
        </row>
        <row r="116">
          <cell r="A116" t="str">
            <v>HE</v>
          </cell>
          <cell r="B116">
            <v>199701</v>
          </cell>
          <cell r="C116">
            <v>23</v>
          </cell>
          <cell r="D116" t="str">
            <v>0</v>
          </cell>
          <cell r="E116">
            <v>0</v>
          </cell>
        </row>
        <row r="117">
          <cell r="A117" t="str">
            <v>HE</v>
          </cell>
          <cell r="B117">
            <v>199701</v>
          </cell>
          <cell r="C117">
            <v>23</v>
          </cell>
          <cell r="D117" t="str">
            <v>3</v>
          </cell>
          <cell r="E117">
            <v>0.748</v>
          </cell>
        </row>
        <row r="118">
          <cell r="A118" t="str">
            <v>HE</v>
          </cell>
          <cell r="B118">
            <v>199701</v>
          </cell>
          <cell r="C118">
            <v>23</v>
          </cell>
          <cell r="D118" t="str">
            <v>6</v>
          </cell>
          <cell r="E118">
            <v>0.56710000000000005</v>
          </cell>
        </row>
        <row r="119">
          <cell r="A119" t="str">
            <v>HE</v>
          </cell>
          <cell r="B119">
            <v>199701</v>
          </cell>
          <cell r="C119">
            <v>23</v>
          </cell>
          <cell r="D119" t="str">
            <v>6+</v>
          </cell>
          <cell r="E119">
            <v>9.9269999999999996</v>
          </cell>
        </row>
        <row r="120">
          <cell r="A120" t="str">
            <v>HE</v>
          </cell>
          <cell r="B120">
            <v>199701</v>
          </cell>
          <cell r="C120">
            <v>23</v>
          </cell>
          <cell r="D120" t="str">
            <v>9</v>
          </cell>
          <cell r="E120">
            <v>2.6474000000000002</v>
          </cell>
        </row>
        <row r="121">
          <cell r="A121" t="str">
            <v>HE</v>
          </cell>
          <cell r="B121">
            <v>199701</v>
          </cell>
          <cell r="C121">
            <v>23</v>
          </cell>
          <cell r="D121" t="str">
            <v>C</v>
          </cell>
          <cell r="E121">
            <v>89.324700000000007</v>
          </cell>
        </row>
        <row r="122">
          <cell r="A122" t="str">
            <v>HE</v>
          </cell>
          <cell r="B122">
            <v>199701</v>
          </cell>
          <cell r="C122">
            <v>23</v>
          </cell>
          <cell r="D122" t="str">
            <v>F</v>
          </cell>
          <cell r="E122">
            <v>4.8165000000000004</v>
          </cell>
        </row>
        <row r="123">
          <cell r="A123" t="str">
            <v>HE</v>
          </cell>
          <cell r="B123">
            <v>199701</v>
          </cell>
          <cell r="C123">
            <v>23</v>
          </cell>
          <cell r="D123" t="str">
            <v>R</v>
          </cell>
          <cell r="E123">
            <v>1.8964000000000001</v>
          </cell>
        </row>
        <row r="124">
          <cell r="A124" t="str">
            <v>HE</v>
          </cell>
          <cell r="B124">
            <v>199701</v>
          </cell>
          <cell r="C124">
            <v>24</v>
          </cell>
          <cell r="E124">
            <v>100</v>
          </cell>
        </row>
        <row r="125">
          <cell r="A125" t="str">
            <v>HE</v>
          </cell>
          <cell r="B125">
            <v>199701</v>
          </cell>
          <cell r="C125">
            <v>24</v>
          </cell>
          <cell r="D125" t="str">
            <v>0</v>
          </cell>
          <cell r="E125">
            <v>0</v>
          </cell>
        </row>
        <row r="126">
          <cell r="A126" t="str">
            <v>HE</v>
          </cell>
          <cell r="B126">
            <v>199701</v>
          </cell>
          <cell r="C126">
            <v>24</v>
          </cell>
          <cell r="D126" t="str">
            <v>3</v>
          </cell>
          <cell r="E126">
            <v>0.96120000000000005</v>
          </cell>
        </row>
        <row r="127">
          <cell r="A127" t="str">
            <v>HE</v>
          </cell>
          <cell r="B127">
            <v>199701</v>
          </cell>
          <cell r="C127">
            <v>24</v>
          </cell>
          <cell r="D127" t="str">
            <v>6</v>
          </cell>
          <cell r="E127">
            <v>0.31980000000000003</v>
          </cell>
        </row>
        <row r="128">
          <cell r="A128" t="str">
            <v>HE</v>
          </cell>
          <cell r="B128">
            <v>199701</v>
          </cell>
          <cell r="C128">
            <v>24</v>
          </cell>
          <cell r="D128" t="str">
            <v>6+</v>
          </cell>
          <cell r="E128">
            <v>10.765000000000001</v>
          </cell>
        </row>
        <row r="129">
          <cell r="A129" t="str">
            <v>HE</v>
          </cell>
          <cell r="B129">
            <v>199701</v>
          </cell>
          <cell r="C129">
            <v>24</v>
          </cell>
          <cell r="D129" t="str">
            <v>9</v>
          </cell>
          <cell r="E129">
            <v>3.0428999999999999</v>
          </cell>
        </row>
        <row r="130">
          <cell r="A130" t="str">
            <v>HE</v>
          </cell>
          <cell r="B130">
            <v>199701</v>
          </cell>
          <cell r="C130">
            <v>24</v>
          </cell>
          <cell r="D130" t="str">
            <v>C</v>
          </cell>
          <cell r="E130">
            <v>88.273499999999999</v>
          </cell>
        </row>
        <row r="131">
          <cell r="A131" t="str">
            <v>HE</v>
          </cell>
          <cell r="B131">
            <v>199701</v>
          </cell>
          <cell r="C131">
            <v>24</v>
          </cell>
          <cell r="D131" t="str">
            <v>F</v>
          </cell>
          <cell r="E131">
            <v>5.1196999999999999</v>
          </cell>
        </row>
        <row r="132">
          <cell r="A132" t="str">
            <v>HE</v>
          </cell>
          <cell r="B132">
            <v>199701</v>
          </cell>
          <cell r="C132">
            <v>24</v>
          </cell>
          <cell r="D132" t="str">
            <v>R</v>
          </cell>
          <cell r="E132">
            <v>2.2827999999999999</v>
          </cell>
        </row>
        <row r="133">
          <cell r="A133" t="str">
            <v>HE</v>
          </cell>
          <cell r="B133">
            <v>199701</v>
          </cell>
          <cell r="C133">
            <v>25</v>
          </cell>
          <cell r="E133">
            <v>100</v>
          </cell>
        </row>
        <row r="134">
          <cell r="A134" t="str">
            <v>HE</v>
          </cell>
          <cell r="B134">
            <v>199701</v>
          </cell>
          <cell r="C134">
            <v>25</v>
          </cell>
          <cell r="D134" t="str">
            <v>0</v>
          </cell>
          <cell r="E134">
            <v>0</v>
          </cell>
        </row>
        <row r="135">
          <cell r="A135" t="str">
            <v>HE</v>
          </cell>
          <cell r="B135">
            <v>199701</v>
          </cell>
          <cell r="C135">
            <v>25</v>
          </cell>
          <cell r="D135" t="str">
            <v>3</v>
          </cell>
          <cell r="E135">
            <v>0.89070000000000005</v>
          </cell>
        </row>
        <row r="136">
          <cell r="A136" t="str">
            <v>HE</v>
          </cell>
          <cell r="B136">
            <v>199701</v>
          </cell>
          <cell r="C136">
            <v>25</v>
          </cell>
          <cell r="D136" t="str">
            <v>6</v>
          </cell>
          <cell r="E136">
            <v>0.33030000000000004</v>
          </cell>
        </row>
        <row r="137">
          <cell r="A137" t="str">
            <v>HE</v>
          </cell>
          <cell r="B137">
            <v>199701</v>
          </cell>
          <cell r="C137">
            <v>25</v>
          </cell>
          <cell r="D137" t="str">
            <v>6+</v>
          </cell>
          <cell r="E137">
            <v>11.196</v>
          </cell>
        </row>
        <row r="138">
          <cell r="A138" t="str">
            <v>HE</v>
          </cell>
          <cell r="B138">
            <v>199701</v>
          </cell>
          <cell r="C138">
            <v>25</v>
          </cell>
          <cell r="D138" t="str">
            <v>9</v>
          </cell>
          <cell r="E138">
            <v>3.1457999999999999</v>
          </cell>
        </row>
        <row r="139">
          <cell r="A139" t="str">
            <v>HE</v>
          </cell>
          <cell r="B139">
            <v>199701</v>
          </cell>
          <cell r="C139">
            <v>25</v>
          </cell>
          <cell r="D139" t="str">
            <v>C</v>
          </cell>
          <cell r="E139">
            <v>87.913600000000002</v>
          </cell>
        </row>
        <row r="140">
          <cell r="A140" t="str">
            <v>HE</v>
          </cell>
          <cell r="B140">
            <v>199701</v>
          </cell>
          <cell r="C140">
            <v>25</v>
          </cell>
          <cell r="D140" t="str">
            <v>F</v>
          </cell>
          <cell r="E140">
            <v>5.2166000000000006</v>
          </cell>
        </row>
        <row r="141">
          <cell r="A141" t="str">
            <v>HE</v>
          </cell>
          <cell r="B141">
            <v>199701</v>
          </cell>
          <cell r="C141">
            <v>25</v>
          </cell>
          <cell r="D141" t="str">
            <v>R</v>
          </cell>
          <cell r="E141">
            <v>2.5030000000000001</v>
          </cell>
        </row>
        <row r="142">
          <cell r="A142" t="str">
            <v>HE</v>
          </cell>
          <cell r="B142">
            <v>199701</v>
          </cell>
          <cell r="C142">
            <v>26</v>
          </cell>
          <cell r="E142">
            <v>100</v>
          </cell>
        </row>
        <row r="143">
          <cell r="A143" t="str">
            <v>HE</v>
          </cell>
          <cell r="B143">
            <v>199701</v>
          </cell>
          <cell r="C143">
            <v>26</v>
          </cell>
          <cell r="D143" t="str">
            <v>0</v>
          </cell>
          <cell r="E143">
            <v>0</v>
          </cell>
        </row>
        <row r="144">
          <cell r="A144" t="str">
            <v>HE</v>
          </cell>
          <cell r="B144">
            <v>199701</v>
          </cell>
          <cell r="C144">
            <v>26</v>
          </cell>
          <cell r="D144" t="str">
            <v>3</v>
          </cell>
          <cell r="E144">
            <v>0.76770000000000005</v>
          </cell>
        </row>
        <row r="145">
          <cell r="A145" t="str">
            <v>HE</v>
          </cell>
          <cell r="B145">
            <v>199701</v>
          </cell>
          <cell r="C145">
            <v>26</v>
          </cell>
          <cell r="D145" t="str">
            <v>6</v>
          </cell>
          <cell r="E145">
            <v>0.27129999999999999</v>
          </cell>
        </row>
        <row r="146">
          <cell r="A146" t="str">
            <v>HE</v>
          </cell>
          <cell r="B146">
            <v>199701</v>
          </cell>
          <cell r="C146">
            <v>26</v>
          </cell>
          <cell r="D146" t="str">
            <v>6+</v>
          </cell>
          <cell r="E146">
            <v>10.994999999999999</v>
          </cell>
        </row>
        <row r="147">
          <cell r="A147" t="str">
            <v>HE</v>
          </cell>
          <cell r="B147">
            <v>199701</v>
          </cell>
          <cell r="C147">
            <v>26</v>
          </cell>
          <cell r="D147" t="str">
            <v>9</v>
          </cell>
          <cell r="E147">
            <v>3.2716000000000003</v>
          </cell>
        </row>
        <row r="148">
          <cell r="A148" t="str">
            <v>HE</v>
          </cell>
          <cell r="B148">
            <v>199701</v>
          </cell>
          <cell r="C148">
            <v>26</v>
          </cell>
          <cell r="D148" t="str">
            <v>C</v>
          </cell>
          <cell r="E148">
            <v>88.237800000000007</v>
          </cell>
        </row>
        <row r="149">
          <cell r="A149" t="str">
            <v>HE</v>
          </cell>
          <cell r="B149">
            <v>199701</v>
          </cell>
          <cell r="C149">
            <v>26</v>
          </cell>
          <cell r="D149" t="str">
            <v>F</v>
          </cell>
          <cell r="E149">
            <v>4.9388000000000005</v>
          </cell>
        </row>
        <row r="150">
          <cell r="A150" t="str">
            <v>HE</v>
          </cell>
          <cell r="B150">
            <v>199701</v>
          </cell>
          <cell r="C150">
            <v>26</v>
          </cell>
          <cell r="D150" t="str">
            <v>R</v>
          </cell>
          <cell r="E150">
            <v>2.5127999999999999</v>
          </cell>
        </row>
        <row r="151">
          <cell r="A151" t="str">
            <v>HE</v>
          </cell>
          <cell r="B151">
            <v>199701</v>
          </cell>
          <cell r="C151">
            <v>27</v>
          </cell>
          <cell r="E151">
            <v>100</v>
          </cell>
        </row>
        <row r="152">
          <cell r="A152" t="str">
            <v>HE</v>
          </cell>
          <cell r="B152">
            <v>199701</v>
          </cell>
          <cell r="C152">
            <v>27</v>
          </cell>
          <cell r="D152" t="str">
            <v>0</v>
          </cell>
          <cell r="E152">
            <v>0</v>
          </cell>
        </row>
        <row r="153">
          <cell r="A153" t="str">
            <v>HE</v>
          </cell>
          <cell r="B153">
            <v>199701</v>
          </cell>
          <cell r="C153">
            <v>27</v>
          </cell>
          <cell r="D153" t="str">
            <v>3</v>
          </cell>
          <cell r="E153">
            <v>1.0088000000000001</v>
          </cell>
        </row>
        <row r="154">
          <cell r="A154" t="str">
            <v>HE</v>
          </cell>
          <cell r="B154">
            <v>199701</v>
          </cell>
          <cell r="C154">
            <v>27</v>
          </cell>
          <cell r="D154" t="str">
            <v>6</v>
          </cell>
          <cell r="E154">
            <v>0.37160000000000004</v>
          </cell>
        </row>
        <row r="155">
          <cell r="A155" t="str">
            <v>HE</v>
          </cell>
          <cell r="B155">
            <v>199701</v>
          </cell>
          <cell r="C155">
            <v>27</v>
          </cell>
          <cell r="D155" t="str">
            <v>6+</v>
          </cell>
          <cell r="E155">
            <v>12.069000000000001</v>
          </cell>
        </row>
        <row r="156">
          <cell r="A156" t="str">
            <v>HE</v>
          </cell>
          <cell r="B156">
            <v>199701</v>
          </cell>
          <cell r="C156">
            <v>27</v>
          </cell>
          <cell r="D156" t="str">
            <v>9</v>
          </cell>
          <cell r="E156">
            <v>3.4684000000000004</v>
          </cell>
        </row>
        <row r="157">
          <cell r="A157" t="str">
            <v>HE</v>
          </cell>
          <cell r="B157">
            <v>199701</v>
          </cell>
          <cell r="C157">
            <v>27</v>
          </cell>
          <cell r="D157" t="str">
            <v>C</v>
          </cell>
          <cell r="E157">
            <v>86.922600000000003</v>
          </cell>
        </row>
        <row r="158">
          <cell r="A158" t="str">
            <v>HE</v>
          </cell>
          <cell r="B158">
            <v>199701</v>
          </cell>
          <cell r="C158">
            <v>27</v>
          </cell>
          <cell r="D158" t="str">
            <v>F</v>
          </cell>
          <cell r="E158">
            <v>5.2725</v>
          </cell>
        </row>
        <row r="159">
          <cell r="A159" t="str">
            <v>HE</v>
          </cell>
          <cell r="B159">
            <v>199701</v>
          </cell>
          <cell r="C159">
            <v>27</v>
          </cell>
          <cell r="D159" t="str">
            <v>R</v>
          </cell>
          <cell r="E159">
            <v>2.9561000000000002</v>
          </cell>
        </row>
        <row r="160">
          <cell r="A160" t="str">
            <v>HE</v>
          </cell>
          <cell r="B160">
            <v>199701</v>
          </cell>
          <cell r="C160">
            <v>28</v>
          </cell>
          <cell r="E160">
            <v>100</v>
          </cell>
        </row>
        <row r="161">
          <cell r="A161" t="str">
            <v>HE</v>
          </cell>
          <cell r="B161">
            <v>199701</v>
          </cell>
          <cell r="C161">
            <v>28</v>
          </cell>
          <cell r="D161" t="str">
            <v>0</v>
          </cell>
          <cell r="E161">
            <v>0</v>
          </cell>
        </row>
        <row r="162">
          <cell r="A162" t="str">
            <v>HE</v>
          </cell>
          <cell r="B162">
            <v>199701</v>
          </cell>
          <cell r="C162">
            <v>28</v>
          </cell>
          <cell r="D162" t="str">
            <v>3</v>
          </cell>
          <cell r="E162">
            <v>1.1339000000000001</v>
          </cell>
        </row>
        <row r="163">
          <cell r="A163" t="str">
            <v>HE</v>
          </cell>
          <cell r="B163">
            <v>199701</v>
          </cell>
          <cell r="C163">
            <v>28</v>
          </cell>
          <cell r="D163" t="str">
            <v>6</v>
          </cell>
          <cell r="E163">
            <v>0.36630000000000001</v>
          </cell>
        </row>
        <row r="164">
          <cell r="A164" t="str">
            <v>HE</v>
          </cell>
          <cell r="B164">
            <v>199701</v>
          </cell>
          <cell r="C164">
            <v>28</v>
          </cell>
          <cell r="D164" t="str">
            <v>6+</v>
          </cell>
          <cell r="E164">
            <v>11.605</v>
          </cell>
        </row>
        <row r="165">
          <cell r="A165" t="str">
            <v>HE</v>
          </cell>
          <cell r="B165">
            <v>199701</v>
          </cell>
          <cell r="C165">
            <v>28</v>
          </cell>
          <cell r="D165" t="str">
            <v>9</v>
          </cell>
          <cell r="E165">
            <v>3.5024000000000002</v>
          </cell>
        </row>
        <row r="166">
          <cell r="A166" t="str">
            <v>HE</v>
          </cell>
          <cell r="B166">
            <v>199701</v>
          </cell>
          <cell r="C166">
            <v>28</v>
          </cell>
          <cell r="D166" t="str">
            <v>C</v>
          </cell>
          <cell r="E166">
            <v>87.261499999999998</v>
          </cell>
        </row>
        <row r="167">
          <cell r="A167" t="str">
            <v>HE</v>
          </cell>
          <cell r="B167">
            <v>199701</v>
          </cell>
          <cell r="C167">
            <v>28</v>
          </cell>
          <cell r="D167" t="str">
            <v>F</v>
          </cell>
          <cell r="E167">
            <v>4.8336000000000006</v>
          </cell>
        </row>
        <row r="168">
          <cell r="A168" t="str">
            <v>HE</v>
          </cell>
          <cell r="B168">
            <v>199701</v>
          </cell>
          <cell r="C168">
            <v>28</v>
          </cell>
          <cell r="D168" t="str">
            <v>R</v>
          </cell>
          <cell r="E168">
            <v>2.9023000000000003</v>
          </cell>
        </row>
        <row r="169">
          <cell r="A169" t="str">
            <v>HE</v>
          </cell>
          <cell r="B169">
            <v>199701</v>
          </cell>
          <cell r="C169">
            <v>29</v>
          </cell>
          <cell r="E169">
            <v>100</v>
          </cell>
        </row>
        <row r="170">
          <cell r="A170" t="str">
            <v>HE</v>
          </cell>
          <cell r="B170">
            <v>199701</v>
          </cell>
          <cell r="C170">
            <v>29</v>
          </cell>
          <cell r="D170" t="str">
            <v>0</v>
          </cell>
          <cell r="E170">
            <v>0</v>
          </cell>
        </row>
        <row r="171">
          <cell r="A171" t="str">
            <v>HE</v>
          </cell>
          <cell r="B171">
            <v>199701</v>
          </cell>
          <cell r="C171">
            <v>29</v>
          </cell>
          <cell r="D171" t="str">
            <v>3</v>
          </cell>
          <cell r="E171">
            <v>1.2617</v>
          </cell>
        </row>
        <row r="172">
          <cell r="A172" t="str">
            <v>HE</v>
          </cell>
          <cell r="B172">
            <v>199701</v>
          </cell>
          <cell r="C172">
            <v>29</v>
          </cell>
          <cell r="D172" t="str">
            <v>6</v>
          </cell>
          <cell r="E172">
            <v>0.57479999999999998</v>
          </cell>
        </row>
        <row r="173">
          <cell r="A173" t="str">
            <v>HE</v>
          </cell>
          <cell r="B173">
            <v>199701</v>
          </cell>
          <cell r="C173">
            <v>29</v>
          </cell>
          <cell r="D173" t="str">
            <v>6+</v>
          </cell>
          <cell r="E173">
            <v>11.704000000000001</v>
          </cell>
        </row>
        <row r="174">
          <cell r="A174" t="str">
            <v>HE</v>
          </cell>
          <cell r="B174">
            <v>199701</v>
          </cell>
          <cell r="C174">
            <v>29</v>
          </cell>
          <cell r="D174" t="str">
            <v>9</v>
          </cell>
          <cell r="E174">
            <v>3.6598000000000002</v>
          </cell>
        </row>
        <row r="175">
          <cell r="A175" t="str">
            <v>HE</v>
          </cell>
          <cell r="B175">
            <v>199701</v>
          </cell>
          <cell r="C175">
            <v>29</v>
          </cell>
          <cell r="D175" t="str">
            <v>C</v>
          </cell>
          <cell r="E175">
            <v>87.034300000000002</v>
          </cell>
        </row>
        <row r="176">
          <cell r="A176" t="str">
            <v>HE</v>
          </cell>
          <cell r="B176">
            <v>199701</v>
          </cell>
          <cell r="C176">
            <v>29</v>
          </cell>
          <cell r="D176" t="str">
            <v>F</v>
          </cell>
          <cell r="E176">
            <v>4.5804999999999998</v>
          </cell>
        </row>
        <row r="177">
          <cell r="A177" t="str">
            <v>HE</v>
          </cell>
          <cell r="B177">
            <v>199701</v>
          </cell>
          <cell r="C177">
            <v>29</v>
          </cell>
          <cell r="D177" t="str">
            <v>R</v>
          </cell>
          <cell r="E177">
            <v>2.8888000000000003</v>
          </cell>
        </row>
        <row r="178">
          <cell r="A178" t="str">
            <v>HE</v>
          </cell>
          <cell r="B178">
            <v>199701</v>
          </cell>
          <cell r="C178">
            <v>30</v>
          </cell>
          <cell r="E178">
            <v>100</v>
          </cell>
        </row>
        <row r="179">
          <cell r="A179" t="str">
            <v>HE</v>
          </cell>
          <cell r="B179">
            <v>199701</v>
          </cell>
          <cell r="C179">
            <v>30</v>
          </cell>
          <cell r="D179" t="str">
            <v>0</v>
          </cell>
          <cell r="E179">
            <v>0</v>
          </cell>
        </row>
        <row r="180">
          <cell r="A180" t="str">
            <v>HE</v>
          </cell>
          <cell r="B180">
            <v>199701</v>
          </cell>
          <cell r="C180">
            <v>30</v>
          </cell>
          <cell r="D180" t="str">
            <v>3</v>
          </cell>
          <cell r="E180">
            <v>0.95540000000000003</v>
          </cell>
        </row>
        <row r="181">
          <cell r="A181" t="str">
            <v>HE</v>
          </cell>
          <cell r="B181">
            <v>199701</v>
          </cell>
          <cell r="C181">
            <v>30</v>
          </cell>
          <cell r="D181" t="str">
            <v>6</v>
          </cell>
          <cell r="E181">
            <v>0.70140000000000002</v>
          </cell>
        </row>
        <row r="182">
          <cell r="A182" t="str">
            <v>HE</v>
          </cell>
          <cell r="B182">
            <v>199701</v>
          </cell>
          <cell r="C182">
            <v>30</v>
          </cell>
          <cell r="D182" t="str">
            <v>6+</v>
          </cell>
          <cell r="E182">
            <v>12.352</v>
          </cell>
        </row>
        <row r="183">
          <cell r="A183" t="str">
            <v>HE</v>
          </cell>
          <cell r="B183">
            <v>199701</v>
          </cell>
          <cell r="C183">
            <v>30</v>
          </cell>
          <cell r="D183" t="str">
            <v>9</v>
          </cell>
          <cell r="E183">
            <v>4.0548000000000002</v>
          </cell>
        </row>
        <row r="184">
          <cell r="A184" t="str">
            <v>HE</v>
          </cell>
          <cell r="B184">
            <v>199701</v>
          </cell>
          <cell r="C184">
            <v>30</v>
          </cell>
          <cell r="D184" t="str">
            <v>C</v>
          </cell>
          <cell r="E184">
            <v>86.692900000000009</v>
          </cell>
        </row>
        <row r="185">
          <cell r="A185" t="str">
            <v>HE</v>
          </cell>
          <cell r="B185">
            <v>199701</v>
          </cell>
          <cell r="C185">
            <v>30</v>
          </cell>
          <cell r="D185" t="str">
            <v>F</v>
          </cell>
          <cell r="E185">
            <v>4.5799000000000003</v>
          </cell>
        </row>
        <row r="186">
          <cell r="A186" t="str">
            <v>HE</v>
          </cell>
          <cell r="B186">
            <v>199701</v>
          </cell>
          <cell r="C186">
            <v>30</v>
          </cell>
          <cell r="D186" t="str">
            <v>R</v>
          </cell>
          <cell r="E186">
            <v>3.0156000000000001</v>
          </cell>
        </row>
        <row r="187">
          <cell r="A187" t="str">
            <v>HE</v>
          </cell>
          <cell r="B187">
            <v>199701</v>
          </cell>
          <cell r="C187">
            <v>31</v>
          </cell>
          <cell r="E187">
            <v>100</v>
          </cell>
        </row>
        <row r="188">
          <cell r="A188" t="str">
            <v>HE</v>
          </cell>
          <cell r="B188">
            <v>199701</v>
          </cell>
          <cell r="C188">
            <v>31</v>
          </cell>
          <cell r="D188" t="str">
            <v>0</v>
          </cell>
          <cell r="E188">
            <v>0</v>
          </cell>
        </row>
        <row r="189">
          <cell r="A189" t="str">
            <v>HE</v>
          </cell>
          <cell r="B189">
            <v>199701</v>
          </cell>
          <cell r="C189">
            <v>31</v>
          </cell>
          <cell r="D189" t="str">
            <v>3</v>
          </cell>
          <cell r="E189">
            <v>0.8196</v>
          </cell>
        </row>
        <row r="190">
          <cell r="A190" t="str">
            <v>HE</v>
          </cell>
          <cell r="B190">
            <v>199701</v>
          </cell>
          <cell r="C190">
            <v>31</v>
          </cell>
          <cell r="D190" t="str">
            <v>6</v>
          </cell>
          <cell r="E190">
            <v>0.51670000000000005</v>
          </cell>
        </row>
        <row r="191">
          <cell r="A191" t="str">
            <v>HE</v>
          </cell>
          <cell r="B191">
            <v>199701</v>
          </cell>
          <cell r="C191">
            <v>31</v>
          </cell>
          <cell r="D191" t="str">
            <v>6+</v>
          </cell>
          <cell r="E191">
            <v>12.406000000000001</v>
          </cell>
        </row>
        <row r="192">
          <cell r="A192" t="str">
            <v>HE</v>
          </cell>
          <cell r="B192">
            <v>199701</v>
          </cell>
          <cell r="C192">
            <v>31</v>
          </cell>
          <cell r="D192" t="str">
            <v>9</v>
          </cell>
          <cell r="E192">
            <v>4.0202999999999998</v>
          </cell>
        </row>
        <row r="193">
          <cell r="A193" t="str">
            <v>HE</v>
          </cell>
          <cell r="B193">
            <v>199701</v>
          </cell>
          <cell r="C193">
            <v>31</v>
          </cell>
          <cell r="D193" t="str">
            <v>C</v>
          </cell>
          <cell r="E193">
            <v>86.774000000000001</v>
          </cell>
        </row>
        <row r="194">
          <cell r="A194" t="str">
            <v>HE</v>
          </cell>
          <cell r="B194">
            <v>199701</v>
          </cell>
          <cell r="C194">
            <v>31</v>
          </cell>
          <cell r="D194" t="str">
            <v>F</v>
          </cell>
          <cell r="E194">
            <v>5.0314000000000005</v>
          </cell>
        </row>
        <row r="195">
          <cell r="A195" t="str">
            <v>HE</v>
          </cell>
          <cell r="B195">
            <v>199701</v>
          </cell>
          <cell r="C195">
            <v>31</v>
          </cell>
          <cell r="D195" t="str">
            <v>R</v>
          </cell>
          <cell r="E195">
            <v>2.8380000000000001</v>
          </cell>
        </row>
        <row r="196">
          <cell r="A196" t="str">
            <v>HE</v>
          </cell>
          <cell r="B196">
            <v>199701</v>
          </cell>
          <cell r="C196">
            <v>32</v>
          </cell>
          <cell r="E196">
            <v>100</v>
          </cell>
        </row>
        <row r="197">
          <cell r="A197" t="str">
            <v>HE</v>
          </cell>
          <cell r="B197">
            <v>199701</v>
          </cell>
          <cell r="C197">
            <v>32</v>
          </cell>
          <cell r="D197" t="str">
            <v>0</v>
          </cell>
          <cell r="E197">
            <v>0</v>
          </cell>
        </row>
        <row r="198">
          <cell r="A198" t="str">
            <v>HE</v>
          </cell>
          <cell r="B198">
            <v>199701</v>
          </cell>
          <cell r="C198">
            <v>32</v>
          </cell>
          <cell r="D198" t="str">
            <v>3</v>
          </cell>
          <cell r="E198">
            <v>1.2469000000000001</v>
          </cell>
        </row>
        <row r="199">
          <cell r="A199" t="str">
            <v>HE</v>
          </cell>
          <cell r="B199">
            <v>199701</v>
          </cell>
          <cell r="C199">
            <v>32</v>
          </cell>
          <cell r="D199" t="str">
            <v>6</v>
          </cell>
          <cell r="E199">
            <v>0.62730000000000008</v>
          </cell>
        </row>
        <row r="200">
          <cell r="A200" t="str">
            <v>HE</v>
          </cell>
          <cell r="B200">
            <v>199701</v>
          </cell>
          <cell r="C200">
            <v>32</v>
          </cell>
          <cell r="D200" t="str">
            <v>6+</v>
          </cell>
          <cell r="E200">
            <v>12.670999999999999</v>
          </cell>
        </row>
        <row r="201">
          <cell r="A201" t="str">
            <v>HE</v>
          </cell>
          <cell r="B201">
            <v>199701</v>
          </cell>
          <cell r="C201">
            <v>32</v>
          </cell>
          <cell r="D201" t="str">
            <v>9</v>
          </cell>
          <cell r="E201">
            <v>4.2454000000000001</v>
          </cell>
        </row>
        <row r="202">
          <cell r="A202" t="str">
            <v>HE</v>
          </cell>
          <cell r="B202">
            <v>199701</v>
          </cell>
          <cell r="C202">
            <v>32</v>
          </cell>
          <cell r="D202" t="str">
            <v>C</v>
          </cell>
          <cell r="E202">
            <v>86.082499999999996</v>
          </cell>
        </row>
        <row r="203">
          <cell r="A203" t="str">
            <v>HE</v>
          </cell>
          <cell r="B203">
            <v>199701</v>
          </cell>
          <cell r="C203">
            <v>32</v>
          </cell>
          <cell r="D203" t="str">
            <v>F</v>
          </cell>
          <cell r="E203">
            <v>5.2147000000000006</v>
          </cell>
        </row>
        <row r="204">
          <cell r="A204" t="str">
            <v>HE</v>
          </cell>
          <cell r="B204">
            <v>199701</v>
          </cell>
          <cell r="C204">
            <v>32</v>
          </cell>
          <cell r="D204" t="str">
            <v>R</v>
          </cell>
          <cell r="E204">
            <v>2.5832000000000002</v>
          </cell>
        </row>
        <row r="205">
          <cell r="A205" t="str">
            <v>HE</v>
          </cell>
          <cell r="B205">
            <v>199701</v>
          </cell>
          <cell r="C205">
            <v>33</v>
          </cell>
          <cell r="E205">
            <v>100</v>
          </cell>
        </row>
        <row r="206">
          <cell r="A206" t="str">
            <v>HE</v>
          </cell>
          <cell r="B206">
            <v>199701</v>
          </cell>
          <cell r="C206">
            <v>33</v>
          </cell>
          <cell r="D206" t="str">
            <v>0</v>
          </cell>
          <cell r="E206">
            <v>0</v>
          </cell>
        </row>
        <row r="207">
          <cell r="A207" t="str">
            <v>HE</v>
          </cell>
          <cell r="B207">
            <v>199701</v>
          </cell>
          <cell r="C207">
            <v>33</v>
          </cell>
          <cell r="D207" t="str">
            <v>3</v>
          </cell>
          <cell r="E207">
            <v>1.1813</v>
          </cell>
        </row>
        <row r="208">
          <cell r="A208" t="str">
            <v>HE</v>
          </cell>
          <cell r="B208">
            <v>199701</v>
          </cell>
          <cell r="C208">
            <v>33</v>
          </cell>
          <cell r="D208" t="str">
            <v>6</v>
          </cell>
          <cell r="E208">
            <v>0.59010000000000007</v>
          </cell>
        </row>
        <row r="209">
          <cell r="A209" t="str">
            <v>HE</v>
          </cell>
          <cell r="B209">
            <v>199701</v>
          </cell>
          <cell r="C209">
            <v>33</v>
          </cell>
          <cell r="D209" t="str">
            <v>6+</v>
          </cell>
          <cell r="E209">
            <v>12.914</v>
          </cell>
        </row>
        <row r="210">
          <cell r="A210" t="str">
            <v>HE</v>
          </cell>
          <cell r="B210">
            <v>199701</v>
          </cell>
          <cell r="C210">
            <v>33</v>
          </cell>
          <cell r="D210" t="str">
            <v>9</v>
          </cell>
          <cell r="E210">
            <v>4.3778000000000006</v>
          </cell>
        </row>
        <row r="211">
          <cell r="A211" t="str">
            <v>HE</v>
          </cell>
          <cell r="B211">
            <v>199701</v>
          </cell>
          <cell r="C211">
            <v>33</v>
          </cell>
          <cell r="D211" t="str">
            <v>C</v>
          </cell>
          <cell r="E211">
            <v>85.904700000000005</v>
          </cell>
        </row>
        <row r="212">
          <cell r="A212" t="str">
            <v>HE</v>
          </cell>
          <cell r="B212">
            <v>199701</v>
          </cell>
          <cell r="C212">
            <v>33</v>
          </cell>
          <cell r="D212" t="str">
            <v>F</v>
          </cell>
          <cell r="E212">
            <v>5.3680000000000003</v>
          </cell>
        </row>
        <row r="213">
          <cell r="A213" t="str">
            <v>HE</v>
          </cell>
          <cell r="B213">
            <v>199701</v>
          </cell>
          <cell r="C213">
            <v>33</v>
          </cell>
          <cell r="D213" t="str">
            <v>R</v>
          </cell>
          <cell r="E213">
            <v>2.5782000000000003</v>
          </cell>
        </row>
        <row r="214">
          <cell r="A214" t="str">
            <v>HE</v>
          </cell>
          <cell r="B214">
            <v>199701</v>
          </cell>
          <cell r="C214">
            <v>34</v>
          </cell>
          <cell r="E214">
            <v>100</v>
          </cell>
        </row>
        <row r="215">
          <cell r="A215" t="str">
            <v>HE</v>
          </cell>
          <cell r="B215">
            <v>199701</v>
          </cell>
          <cell r="C215">
            <v>34</v>
          </cell>
          <cell r="D215" t="str">
            <v>0</v>
          </cell>
          <cell r="E215">
            <v>0</v>
          </cell>
        </row>
        <row r="216">
          <cell r="A216" t="str">
            <v>HE</v>
          </cell>
          <cell r="B216">
            <v>199701</v>
          </cell>
          <cell r="C216">
            <v>34</v>
          </cell>
          <cell r="D216" t="str">
            <v>3</v>
          </cell>
          <cell r="E216">
            <v>0.97330000000000005</v>
          </cell>
        </row>
        <row r="217">
          <cell r="A217" t="str">
            <v>HE</v>
          </cell>
          <cell r="B217">
            <v>199701</v>
          </cell>
          <cell r="C217">
            <v>34</v>
          </cell>
          <cell r="D217" t="str">
            <v>6</v>
          </cell>
          <cell r="E217">
            <v>0.49430000000000002</v>
          </cell>
        </row>
        <row r="218">
          <cell r="A218" t="str">
            <v>HE</v>
          </cell>
          <cell r="B218">
            <v>199701</v>
          </cell>
          <cell r="C218">
            <v>34</v>
          </cell>
          <cell r="D218" t="str">
            <v>6+</v>
          </cell>
          <cell r="E218">
            <v>12.852</v>
          </cell>
        </row>
        <row r="219">
          <cell r="A219" t="str">
            <v>HE</v>
          </cell>
          <cell r="B219">
            <v>199701</v>
          </cell>
          <cell r="C219">
            <v>34</v>
          </cell>
          <cell r="D219" t="str">
            <v>9</v>
          </cell>
          <cell r="E219">
            <v>4.2126000000000001</v>
          </cell>
        </row>
        <row r="220">
          <cell r="A220" t="str">
            <v>HE</v>
          </cell>
          <cell r="B220">
            <v>199701</v>
          </cell>
          <cell r="C220">
            <v>34</v>
          </cell>
          <cell r="D220" t="str">
            <v>C</v>
          </cell>
          <cell r="E220">
            <v>86.175200000000004</v>
          </cell>
        </row>
        <row r="221">
          <cell r="A221" t="str">
            <v>HE</v>
          </cell>
          <cell r="B221">
            <v>199701</v>
          </cell>
          <cell r="C221">
            <v>34</v>
          </cell>
          <cell r="D221" t="str">
            <v>F</v>
          </cell>
          <cell r="E221">
            <v>5.4988000000000001</v>
          </cell>
        </row>
        <row r="222">
          <cell r="A222" t="str">
            <v>HE</v>
          </cell>
          <cell r="B222">
            <v>199701</v>
          </cell>
          <cell r="C222">
            <v>34</v>
          </cell>
          <cell r="D222" t="str">
            <v>R</v>
          </cell>
          <cell r="E222">
            <v>2.6457999999999999</v>
          </cell>
        </row>
        <row r="223">
          <cell r="A223" t="str">
            <v>HE</v>
          </cell>
          <cell r="B223">
            <v>199701</v>
          </cell>
          <cell r="C223">
            <v>35</v>
          </cell>
          <cell r="E223">
            <v>100</v>
          </cell>
        </row>
        <row r="224">
          <cell r="A224" t="str">
            <v>HE</v>
          </cell>
          <cell r="B224">
            <v>199701</v>
          </cell>
          <cell r="C224">
            <v>35</v>
          </cell>
          <cell r="D224" t="str">
            <v>0</v>
          </cell>
          <cell r="E224">
            <v>0</v>
          </cell>
        </row>
        <row r="225">
          <cell r="A225" t="str">
            <v>HE</v>
          </cell>
          <cell r="B225">
            <v>199701</v>
          </cell>
          <cell r="C225">
            <v>35</v>
          </cell>
          <cell r="D225" t="str">
            <v>3</v>
          </cell>
          <cell r="E225">
            <v>1.3209</v>
          </cell>
        </row>
        <row r="226">
          <cell r="A226" t="str">
            <v>HE</v>
          </cell>
          <cell r="B226">
            <v>199701</v>
          </cell>
          <cell r="C226">
            <v>35</v>
          </cell>
          <cell r="D226" t="str">
            <v>6</v>
          </cell>
          <cell r="E226">
            <v>0.65239999999999998</v>
          </cell>
        </row>
        <row r="227">
          <cell r="A227" t="str">
            <v>HE</v>
          </cell>
          <cell r="B227">
            <v>199701</v>
          </cell>
          <cell r="C227">
            <v>35</v>
          </cell>
          <cell r="D227" t="str">
            <v>6+</v>
          </cell>
          <cell r="E227">
            <v>12.581</v>
          </cell>
        </row>
        <row r="228">
          <cell r="A228" t="str">
            <v>HE</v>
          </cell>
          <cell r="B228">
            <v>199701</v>
          </cell>
          <cell r="C228">
            <v>35</v>
          </cell>
          <cell r="D228" t="str">
            <v>9</v>
          </cell>
          <cell r="E228">
            <v>5.0525000000000002</v>
          </cell>
        </row>
        <row r="229">
          <cell r="A229" t="str">
            <v>HE</v>
          </cell>
          <cell r="B229">
            <v>199701</v>
          </cell>
          <cell r="C229">
            <v>35</v>
          </cell>
          <cell r="D229" t="str">
            <v>C</v>
          </cell>
          <cell r="E229">
            <v>86.09790000000001</v>
          </cell>
        </row>
        <row r="230">
          <cell r="A230" t="str">
            <v>HE</v>
          </cell>
          <cell r="B230">
            <v>199701</v>
          </cell>
          <cell r="C230">
            <v>35</v>
          </cell>
          <cell r="D230" t="str">
            <v>F</v>
          </cell>
          <cell r="E230">
            <v>4.4950999999999999</v>
          </cell>
        </row>
        <row r="231">
          <cell r="A231" t="str">
            <v>HE</v>
          </cell>
          <cell r="B231">
            <v>199701</v>
          </cell>
          <cell r="C231">
            <v>35</v>
          </cell>
          <cell r="D231" t="str">
            <v>R</v>
          </cell>
          <cell r="E231">
            <v>2.3812000000000002</v>
          </cell>
        </row>
        <row r="232">
          <cell r="A232" t="str">
            <v>HE</v>
          </cell>
          <cell r="B232">
            <v>199701</v>
          </cell>
          <cell r="C232">
            <v>36</v>
          </cell>
          <cell r="E232">
            <v>100</v>
          </cell>
        </row>
        <row r="233">
          <cell r="A233" t="str">
            <v>HE</v>
          </cell>
          <cell r="B233">
            <v>199701</v>
          </cell>
          <cell r="C233">
            <v>36</v>
          </cell>
          <cell r="D233" t="str">
            <v>0</v>
          </cell>
          <cell r="E233">
            <v>0</v>
          </cell>
        </row>
        <row r="234">
          <cell r="A234" t="str">
            <v>HE</v>
          </cell>
          <cell r="B234">
            <v>199701</v>
          </cell>
          <cell r="C234">
            <v>36</v>
          </cell>
          <cell r="D234" t="str">
            <v>3</v>
          </cell>
          <cell r="E234">
            <v>1.1931</v>
          </cell>
        </row>
        <row r="235">
          <cell r="A235" t="str">
            <v>HE</v>
          </cell>
          <cell r="B235">
            <v>199701</v>
          </cell>
          <cell r="C235">
            <v>36</v>
          </cell>
          <cell r="D235" t="str">
            <v>6</v>
          </cell>
          <cell r="E235">
            <v>0.48320000000000002</v>
          </cell>
        </row>
        <row r="236">
          <cell r="A236" t="str">
            <v>HE</v>
          </cell>
          <cell r="B236">
            <v>199701</v>
          </cell>
          <cell r="C236">
            <v>36</v>
          </cell>
          <cell r="D236" t="str">
            <v>6+</v>
          </cell>
          <cell r="E236">
            <v>12.224</v>
          </cell>
        </row>
        <row r="237">
          <cell r="A237" t="str">
            <v>HE</v>
          </cell>
          <cell r="B237">
            <v>199701</v>
          </cell>
          <cell r="C237">
            <v>36</v>
          </cell>
          <cell r="D237" t="str">
            <v>9</v>
          </cell>
          <cell r="E237">
            <v>4.1253000000000002</v>
          </cell>
        </row>
        <row r="238">
          <cell r="A238" t="str">
            <v>HE</v>
          </cell>
          <cell r="B238">
            <v>199701</v>
          </cell>
          <cell r="C238">
            <v>36</v>
          </cell>
          <cell r="D238" t="str">
            <v>C</v>
          </cell>
          <cell r="E238">
            <v>86.582700000000003</v>
          </cell>
        </row>
        <row r="239">
          <cell r="A239" t="str">
            <v>HE</v>
          </cell>
          <cell r="B239">
            <v>199701</v>
          </cell>
          <cell r="C239">
            <v>36</v>
          </cell>
          <cell r="D239" t="str">
            <v>F</v>
          </cell>
          <cell r="E239">
            <v>4.9517000000000007</v>
          </cell>
        </row>
        <row r="240">
          <cell r="A240" t="str">
            <v>HE</v>
          </cell>
          <cell r="B240">
            <v>199701</v>
          </cell>
          <cell r="C240">
            <v>36</v>
          </cell>
          <cell r="D240" t="str">
            <v>R</v>
          </cell>
          <cell r="E240">
            <v>2.6638999999999999</v>
          </cell>
        </row>
        <row r="241">
          <cell r="A241" t="str">
            <v>HE</v>
          </cell>
          <cell r="B241">
            <v>199701</v>
          </cell>
          <cell r="C241">
            <v>37</v>
          </cell>
          <cell r="E241">
            <v>100</v>
          </cell>
        </row>
        <row r="242">
          <cell r="A242" t="str">
            <v>HE</v>
          </cell>
          <cell r="B242">
            <v>199701</v>
          </cell>
          <cell r="C242">
            <v>37</v>
          </cell>
          <cell r="D242" t="str">
            <v>0</v>
          </cell>
          <cell r="E242">
            <v>0</v>
          </cell>
        </row>
        <row r="243">
          <cell r="A243" t="str">
            <v>HE</v>
          </cell>
          <cell r="B243">
            <v>199701</v>
          </cell>
          <cell r="C243">
            <v>37</v>
          </cell>
          <cell r="D243" t="str">
            <v>3</v>
          </cell>
          <cell r="E243">
            <v>1.1029</v>
          </cell>
        </row>
        <row r="244">
          <cell r="A244" t="str">
            <v>HE</v>
          </cell>
          <cell r="B244">
            <v>199701</v>
          </cell>
          <cell r="C244">
            <v>37</v>
          </cell>
          <cell r="D244" t="str">
            <v>6</v>
          </cell>
          <cell r="E244">
            <v>0.66580000000000006</v>
          </cell>
        </row>
        <row r="245">
          <cell r="A245" t="str">
            <v>HE</v>
          </cell>
          <cell r="B245">
            <v>199701</v>
          </cell>
          <cell r="C245">
            <v>37</v>
          </cell>
          <cell r="D245" t="str">
            <v>6+</v>
          </cell>
          <cell r="E245">
            <v>12.170999999999999</v>
          </cell>
        </row>
        <row r="246">
          <cell r="A246" t="str">
            <v>HE</v>
          </cell>
          <cell r="B246">
            <v>199701</v>
          </cell>
          <cell r="C246">
            <v>37</v>
          </cell>
          <cell r="D246" t="str">
            <v>9</v>
          </cell>
          <cell r="E246">
            <v>4.1969000000000003</v>
          </cell>
        </row>
        <row r="247">
          <cell r="A247" t="str">
            <v>HE</v>
          </cell>
          <cell r="B247">
            <v>199701</v>
          </cell>
          <cell r="C247">
            <v>37</v>
          </cell>
          <cell r="D247" t="str">
            <v>C</v>
          </cell>
          <cell r="E247">
            <v>86.726300000000009</v>
          </cell>
        </row>
        <row r="248">
          <cell r="A248" t="str">
            <v>HE</v>
          </cell>
          <cell r="B248">
            <v>199701</v>
          </cell>
          <cell r="C248">
            <v>37</v>
          </cell>
          <cell r="D248" t="str">
            <v>F</v>
          </cell>
          <cell r="E248">
            <v>4.7244999999999999</v>
          </cell>
        </row>
        <row r="249">
          <cell r="A249" t="str">
            <v>HE</v>
          </cell>
          <cell r="B249">
            <v>199701</v>
          </cell>
          <cell r="C249">
            <v>37</v>
          </cell>
          <cell r="D249" t="str">
            <v>R</v>
          </cell>
          <cell r="E249">
            <v>2.5836000000000001</v>
          </cell>
        </row>
        <row r="250">
          <cell r="A250" t="str">
            <v>HE</v>
          </cell>
          <cell r="B250">
            <v>199701</v>
          </cell>
          <cell r="C250">
            <v>38</v>
          </cell>
          <cell r="E250">
            <v>100</v>
          </cell>
        </row>
        <row r="251">
          <cell r="A251" t="str">
            <v>HE</v>
          </cell>
          <cell r="B251">
            <v>199701</v>
          </cell>
          <cell r="C251">
            <v>38</v>
          </cell>
          <cell r="D251" t="str">
            <v>0</v>
          </cell>
          <cell r="E251">
            <v>0</v>
          </cell>
        </row>
        <row r="252">
          <cell r="A252" t="str">
            <v>HE</v>
          </cell>
          <cell r="B252">
            <v>199701</v>
          </cell>
          <cell r="C252">
            <v>38</v>
          </cell>
          <cell r="D252" t="str">
            <v>3</v>
          </cell>
          <cell r="E252">
            <v>1.2015</v>
          </cell>
        </row>
        <row r="253">
          <cell r="A253" t="str">
            <v>HE</v>
          </cell>
          <cell r="B253">
            <v>199701</v>
          </cell>
          <cell r="C253">
            <v>38</v>
          </cell>
          <cell r="D253" t="str">
            <v>6</v>
          </cell>
          <cell r="E253">
            <v>0.55869999999999997</v>
          </cell>
        </row>
        <row r="254">
          <cell r="A254" t="str">
            <v>HE</v>
          </cell>
          <cell r="B254">
            <v>199701</v>
          </cell>
          <cell r="C254">
            <v>38</v>
          </cell>
          <cell r="D254" t="str">
            <v>6+</v>
          </cell>
          <cell r="E254">
            <v>12.11</v>
          </cell>
        </row>
        <row r="255">
          <cell r="A255" t="str">
            <v>HE</v>
          </cell>
          <cell r="B255">
            <v>199701</v>
          </cell>
          <cell r="C255">
            <v>38</v>
          </cell>
          <cell r="D255" t="str">
            <v>9</v>
          </cell>
          <cell r="E255">
            <v>5.2210999999999999</v>
          </cell>
        </row>
        <row r="256">
          <cell r="A256" t="str">
            <v>HE</v>
          </cell>
          <cell r="B256">
            <v>199701</v>
          </cell>
          <cell r="C256">
            <v>38</v>
          </cell>
          <cell r="D256" t="str">
            <v>C</v>
          </cell>
          <cell r="E256">
            <v>86.688699999999997</v>
          </cell>
        </row>
        <row r="257">
          <cell r="A257" t="str">
            <v>HE</v>
          </cell>
          <cell r="B257">
            <v>199701</v>
          </cell>
          <cell r="C257">
            <v>38</v>
          </cell>
          <cell r="D257" t="str">
            <v>F</v>
          </cell>
          <cell r="E257">
            <v>4.2359999999999998</v>
          </cell>
        </row>
        <row r="258">
          <cell r="A258" t="str">
            <v>HE</v>
          </cell>
          <cell r="B258">
            <v>199701</v>
          </cell>
          <cell r="C258">
            <v>38</v>
          </cell>
          <cell r="D258" t="str">
            <v>R</v>
          </cell>
          <cell r="E258">
            <v>2.0941000000000001</v>
          </cell>
        </row>
        <row r="259">
          <cell r="A259" t="str">
            <v>HE</v>
          </cell>
          <cell r="B259">
            <v>199701</v>
          </cell>
          <cell r="C259">
            <v>39</v>
          </cell>
          <cell r="E259">
            <v>100</v>
          </cell>
        </row>
        <row r="260">
          <cell r="A260" t="str">
            <v>HE</v>
          </cell>
          <cell r="B260">
            <v>199701</v>
          </cell>
          <cell r="C260">
            <v>39</v>
          </cell>
          <cell r="D260" t="str">
            <v>0</v>
          </cell>
          <cell r="E260">
            <v>0</v>
          </cell>
        </row>
        <row r="261">
          <cell r="A261" t="str">
            <v>HE</v>
          </cell>
          <cell r="B261">
            <v>199701</v>
          </cell>
          <cell r="C261">
            <v>39</v>
          </cell>
          <cell r="D261" t="str">
            <v>3</v>
          </cell>
          <cell r="E261">
            <v>1.0857000000000001</v>
          </cell>
        </row>
        <row r="262">
          <cell r="A262" t="str">
            <v>HE</v>
          </cell>
          <cell r="B262">
            <v>199701</v>
          </cell>
          <cell r="C262">
            <v>39</v>
          </cell>
          <cell r="D262" t="str">
            <v>6</v>
          </cell>
          <cell r="E262">
            <v>0.5625</v>
          </cell>
        </row>
        <row r="263">
          <cell r="A263" t="str">
            <v>HE</v>
          </cell>
          <cell r="B263">
            <v>199701</v>
          </cell>
          <cell r="C263">
            <v>39</v>
          </cell>
          <cell r="D263" t="str">
            <v>6+</v>
          </cell>
          <cell r="E263">
            <v>11.849</v>
          </cell>
        </row>
        <row r="264">
          <cell r="A264" t="str">
            <v>HE</v>
          </cell>
          <cell r="B264">
            <v>199701</v>
          </cell>
          <cell r="C264">
            <v>39</v>
          </cell>
          <cell r="D264" t="str">
            <v>9</v>
          </cell>
          <cell r="E264">
            <v>4.6958000000000002</v>
          </cell>
        </row>
        <row r="265">
          <cell r="A265" t="str">
            <v>HE</v>
          </cell>
          <cell r="B265">
            <v>199701</v>
          </cell>
          <cell r="C265">
            <v>39</v>
          </cell>
          <cell r="D265" t="str">
            <v>C</v>
          </cell>
          <cell r="E265">
            <v>87.065700000000007</v>
          </cell>
        </row>
        <row r="266">
          <cell r="A266" t="str">
            <v>HE</v>
          </cell>
          <cell r="B266">
            <v>199701</v>
          </cell>
          <cell r="C266">
            <v>39</v>
          </cell>
          <cell r="D266" t="str">
            <v>F</v>
          </cell>
          <cell r="E266">
            <v>4.3353999999999999</v>
          </cell>
        </row>
        <row r="267">
          <cell r="A267" t="str">
            <v>HE</v>
          </cell>
          <cell r="B267">
            <v>199701</v>
          </cell>
          <cell r="C267">
            <v>39</v>
          </cell>
          <cell r="D267" t="str">
            <v>R</v>
          </cell>
          <cell r="E267">
            <v>2.2549999999999999</v>
          </cell>
        </row>
        <row r="268">
          <cell r="A268" t="str">
            <v>HE</v>
          </cell>
          <cell r="B268">
            <v>199701</v>
          </cell>
          <cell r="C268">
            <v>40</v>
          </cell>
          <cell r="E268">
            <v>100</v>
          </cell>
        </row>
        <row r="269">
          <cell r="A269" t="str">
            <v>HE</v>
          </cell>
          <cell r="B269">
            <v>199701</v>
          </cell>
          <cell r="C269">
            <v>40</v>
          </cell>
          <cell r="D269" t="str">
            <v>0</v>
          </cell>
          <cell r="E269">
            <v>0</v>
          </cell>
        </row>
        <row r="270">
          <cell r="A270" t="str">
            <v>HE</v>
          </cell>
          <cell r="B270">
            <v>199701</v>
          </cell>
          <cell r="C270">
            <v>40</v>
          </cell>
          <cell r="D270" t="str">
            <v>3</v>
          </cell>
          <cell r="E270">
            <v>1.1892</v>
          </cell>
        </row>
        <row r="271">
          <cell r="A271" t="str">
            <v>HE</v>
          </cell>
          <cell r="B271">
            <v>199701</v>
          </cell>
          <cell r="C271">
            <v>40</v>
          </cell>
          <cell r="D271" t="str">
            <v>6</v>
          </cell>
          <cell r="E271">
            <v>0.60089999999999999</v>
          </cell>
        </row>
        <row r="272">
          <cell r="A272" t="str">
            <v>HE</v>
          </cell>
          <cell r="B272">
            <v>199701</v>
          </cell>
          <cell r="C272">
            <v>40</v>
          </cell>
          <cell r="D272" t="str">
            <v>6+</v>
          </cell>
          <cell r="E272">
            <v>11.816000000000001</v>
          </cell>
        </row>
        <row r="273">
          <cell r="A273" t="str">
            <v>HE</v>
          </cell>
          <cell r="B273">
            <v>199701</v>
          </cell>
          <cell r="C273">
            <v>40</v>
          </cell>
          <cell r="D273" t="str">
            <v>9</v>
          </cell>
          <cell r="E273">
            <v>4.6772</v>
          </cell>
        </row>
        <row r="274">
          <cell r="A274" t="str">
            <v>HE</v>
          </cell>
          <cell r="B274">
            <v>199701</v>
          </cell>
          <cell r="C274">
            <v>40</v>
          </cell>
          <cell r="D274" t="str">
            <v>C</v>
          </cell>
          <cell r="E274">
            <v>86.995200000000011</v>
          </cell>
        </row>
        <row r="275">
          <cell r="A275" t="str">
            <v>HE</v>
          </cell>
          <cell r="B275">
            <v>199701</v>
          </cell>
          <cell r="C275">
            <v>40</v>
          </cell>
          <cell r="D275" t="str">
            <v>F</v>
          </cell>
          <cell r="E275">
            <v>4.3421000000000003</v>
          </cell>
        </row>
        <row r="276">
          <cell r="A276" t="str">
            <v>HE</v>
          </cell>
          <cell r="B276">
            <v>199701</v>
          </cell>
          <cell r="C276">
            <v>40</v>
          </cell>
          <cell r="D276" t="str">
            <v>R</v>
          </cell>
          <cell r="E276">
            <v>2.1953</v>
          </cell>
        </row>
        <row r="277">
          <cell r="A277" t="str">
            <v>HE</v>
          </cell>
          <cell r="B277">
            <v>199701</v>
          </cell>
          <cell r="C277">
            <v>41</v>
          </cell>
          <cell r="E277">
            <v>100</v>
          </cell>
        </row>
        <row r="278">
          <cell r="A278" t="str">
            <v>HE</v>
          </cell>
          <cell r="B278">
            <v>199701</v>
          </cell>
          <cell r="C278">
            <v>41</v>
          </cell>
          <cell r="D278" t="str">
            <v>0</v>
          </cell>
          <cell r="E278">
            <v>0</v>
          </cell>
        </row>
        <row r="279">
          <cell r="A279" t="str">
            <v>HE</v>
          </cell>
          <cell r="B279">
            <v>199701</v>
          </cell>
          <cell r="C279">
            <v>41</v>
          </cell>
          <cell r="D279" t="str">
            <v>3</v>
          </cell>
          <cell r="E279">
            <v>1.0373000000000001</v>
          </cell>
        </row>
        <row r="280">
          <cell r="A280" t="str">
            <v>HE</v>
          </cell>
          <cell r="B280">
            <v>199701</v>
          </cell>
          <cell r="C280">
            <v>41</v>
          </cell>
          <cell r="D280" t="str">
            <v>6</v>
          </cell>
          <cell r="E280">
            <v>0.61550000000000005</v>
          </cell>
        </row>
        <row r="281">
          <cell r="A281" t="str">
            <v>HE</v>
          </cell>
          <cell r="B281">
            <v>199701</v>
          </cell>
          <cell r="C281">
            <v>41</v>
          </cell>
          <cell r="D281" t="str">
            <v>6+</v>
          </cell>
          <cell r="E281">
            <v>11.904</v>
          </cell>
        </row>
        <row r="282">
          <cell r="A282" t="str">
            <v>HE</v>
          </cell>
          <cell r="B282">
            <v>199701</v>
          </cell>
          <cell r="C282">
            <v>41</v>
          </cell>
          <cell r="D282" t="str">
            <v>9</v>
          </cell>
          <cell r="E282">
            <v>4.7345000000000006</v>
          </cell>
        </row>
        <row r="283">
          <cell r="A283" t="str">
            <v>HE</v>
          </cell>
          <cell r="B283">
            <v>199701</v>
          </cell>
          <cell r="C283">
            <v>41</v>
          </cell>
          <cell r="D283" t="str">
            <v>C</v>
          </cell>
          <cell r="E283">
            <v>87.058400000000006</v>
          </cell>
        </row>
        <row r="284">
          <cell r="A284" t="str">
            <v>HE</v>
          </cell>
          <cell r="B284">
            <v>199701</v>
          </cell>
          <cell r="C284">
            <v>41</v>
          </cell>
          <cell r="D284" t="str">
            <v>F</v>
          </cell>
          <cell r="E284">
            <v>4.4329999999999998</v>
          </cell>
        </row>
        <row r="285">
          <cell r="A285" t="str">
            <v>HE</v>
          </cell>
          <cell r="B285">
            <v>199701</v>
          </cell>
          <cell r="C285">
            <v>41</v>
          </cell>
          <cell r="D285" t="str">
            <v>R</v>
          </cell>
          <cell r="E285">
            <v>2.1212</v>
          </cell>
        </row>
        <row r="286">
          <cell r="A286" t="str">
            <v>HE</v>
          </cell>
          <cell r="B286">
            <v>199701</v>
          </cell>
          <cell r="C286">
            <v>42</v>
          </cell>
          <cell r="E286">
            <v>100</v>
          </cell>
        </row>
        <row r="287">
          <cell r="A287" t="str">
            <v>HE</v>
          </cell>
          <cell r="B287">
            <v>199701</v>
          </cell>
          <cell r="C287">
            <v>42</v>
          </cell>
          <cell r="D287" t="str">
            <v>0</v>
          </cell>
          <cell r="E287">
            <v>0</v>
          </cell>
        </row>
        <row r="288">
          <cell r="A288" t="str">
            <v>HE</v>
          </cell>
          <cell r="B288">
            <v>199701</v>
          </cell>
          <cell r="C288">
            <v>42</v>
          </cell>
          <cell r="D288" t="str">
            <v>3</v>
          </cell>
          <cell r="E288">
            <v>0.93440000000000001</v>
          </cell>
        </row>
        <row r="289">
          <cell r="A289" t="str">
            <v>HE</v>
          </cell>
          <cell r="B289">
            <v>199701</v>
          </cell>
          <cell r="C289">
            <v>42</v>
          </cell>
          <cell r="D289" t="str">
            <v>6</v>
          </cell>
          <cell r="E289">
            <v>0.82080000000000009</v>
          </cell>
        </row>
        <row r="290">
          <cell r="A290" t="str">
            <v>HE</v>
          </cell>
          <cell r="B290">
            <v>199701</v>
          </cell>
          <cell r="C290">
            <v>42</v>
          </cell>
          <cell r="D290" t="str">
            <v>6+</v>
          </cell>
          <cell r="E290">
            <v>12.173</v>
          </cell>
        </row>
        <row r="291">
          <cell r="A291" t="str">
            <v>HE</v>
          </cell>
          <cell r="B291">
            <v>199701</v>
          </cell>
          <cell r="C291">
            <v>42</v>
          </cell>
          <cell r="D291" t="str">
            <v>9</v>
          </cell>
          <cell r="E291">
            <v>4.6309000000000005</v>
          </cell>
        </row>
        <row r="292">
          <cell r="A292" t="str">
            <v>HE</v>
          </cell>
          <cell r="B292">
            <v>199701</v>
          </cell>
          <cell r="C292">
            <v>42</v>
          </cell>
          <cell r="D292" t="str">
            <v>C</v>
          </cell>
          <cell r="E292">
            <v>86.893000000000001</v>
          </cell>
        </row>
        <row r="293">
          <cell r="A293" t="str">
            <v>HE</v>
          </cell>
          <cell r="B293">
            <v>199701</v>
          </cell>
          <cell r="C293">
            <v>42</v>
          </cell>
          <cell r="D293" t="str">
            <v>F</v>
          </cell>
          <cell r="E293">
            <v>4.5090000000000003</v>
          </cell>
        </row>
        <row r="294">
          <cell r="A294" t="str">
            <v>HE</v>
          </cell>
          <cell r="B294">
            <v>199701</v>
          </cell>
          <cell r="C294">
            <v>42</v>
          </cell>
          <cell r="D294" t="str">
            <v>R</v>
          </cell>
          <cell r="E294">
            <v>2.2119</v>
          </cell>
        </row>
        <row r="295">
          <cell r="A295" t="str">
            <v>HE</v>
          </cell>
          <cell r="B295">
            <v>199701</v>
          </cell>
          <cell r="C295">
            <v>43</v>
          </cell>
          <cell r="E295">
            <v>100</v>
          </cell>
        </row>
        <row r="296">
          <cell r="A296" t="str">
            <v>HE</v>
          </cell>
          <cell r="B296">
            <v>199701</v>
          </cell>
          <cell r="C296">
            <v>43</v>
          </cell>
          <cell r="D296" t="str">
            <v>0</v>
          </cell>
          <cell r="E296">
            <v>0</v>
          </cell>
        </row>
        <row r="297">
          <cell r="A297" t="str">
            <v>HE</v>
          </cell>
          <cell r="B297">
            <v>199701</v>
          </cell>
          <cell r="C297">
            <v>43</v>
          </cell>
          <cell r="D297" t="str">
            <v>3</v>
          </cell>
          <cell r="E297">
            <v>1.1238000000000001</v>
          </cell>
        </row>
        <row r="298">
          <cell r="A298" t="str">
            <v>HE</v>
          </cell>
          <cell r="B298">
            <v>199701</v>
          </cell>
          <cell r="C298">
            <v>43</v>
          </cell>
          <cell r="D298" t="str">
            <v>6</v>
          </cell>
          <cell r="E298">
            <v>0.64850000000000008</v>
          </cell>
        </row>
        <row r="299">
          <cell r="A299" t="str">
            <v>HE</v>
          </cell>
          <cell r="B299">
            <v>199701</v>
          </cell>
          <cell r="C299">
            <v>43</v>
          </cell>
          <cell r="D299" t="str">
            <v>6+</v>
          </cell>
          <cell r="E299">
            <v>11.815</v>
          </cell>
        </row>
        <row r="300">
          <cell r="A300" t="str">
            <v>HE</v>
          </cell>
          <cell r="B300">
            <v>199701</v>
          </cell>
          <cell r="C300">
            <v>43</v>
          </cell>
          <cell r="D300" t="str">
            <v>9</v>
          </cell>
          <cell r="E300">
            <v>4.7526000000000002</v>
          </cell>
        </row>
        <row r="301">
          <cell r="A301" t="str">
            <v>HE</v>
          </cell>
          <cell r="B301">
            <v>199701</v>
          </cell>
          <cell r="C301">
            <v>43</v>
          </cell>
          <cell r="D301" t="str">
            <v>C</v>
          </cell>
          <cell r="E301">
            <v>87.061700000000002</v>
          </cell>
        </row>
        <row r="302">
          <cell r="A302" t="str">
            <v>HE</v>
          </cell>
          <cell r="B302">
            <v>199701</v>
          </cell>
          <cell r="C302">
            <v>43</v>
          </cell>
          <cell r="D302" t="str">
            <v>F</v>
          </cell>
          <cell r="E302">
            <v>4.3130000000000006</v>
          </cell>
        </row>
        <row r="303">
          <cell r="A303" t="str">
            <v>HE</v>
          </cell>
          <cell r="B303">
            <v>199701</v>
          </cell>
          <cell r="C303">
            <v>43</v>
          </cell>
          <cell r="D303" t="str">
            <v>R</v>
          </cell>
          <cell r="E303">
            <v>2.1004</v>
          </cell>
        </row>
        <row r="304">
          <cell r="A304" t="str">
            <v>HE</v>
          </cell>
          <cell r="B304">
            <v>199701</v>
          </cell>
          <cell r="C304">
            <v>44</v>
          </cell>
          <cell r="E304">
            <v>100</v>
          </cell>
        </row>
        <row r="305">
          <cell r="A305" t="str">
            <v>HE</v>
          </cell>
          <cell r="B305">
            <v>199701</v>
          </cell>
          <cell r="C305">
            <v>44</v>
          </cell>
          <cell r="D305" t="str">
            <v>0</v>
          </cell>
          <cell r="E305">
            <v>0</v>
          </cell>
        </row>
        <row r="306">
          <cell r="A306" t="str">
            <v>HE</v>
          </cell>
          <cell r="B306">
            <v>199701</v>
          </cell>
          <cell r="C306">
            <v>44</v>
          </cell>
          <cell r="D306" t="str">
            <v>3</v>
          </cell>
          <cell r="E306">
            <v>1.0098</v>
          </cell>
        </row>
        <row r="307">
          <cell r="A307" t="str">
            <v>HE</v>
          </cell>
          <cell r="B307">
            <v>199701</v>
          </cell>
          <cell r="C307">
            <v>44</v>
          </cell>
          <cell r="D307" t="str">
            <v>6</v>
          </cell>
          <cell r="E307">
            <v>0.65400000000000003</v>
          </cell>
        </row>
        <row r="308">
          <cell r="A308" t="str">
            <v>HE</v>
          </cell>
          <cell r="B308">
            <v>199701</v>
          </cell>
          <cell r="C308">
            <v>44</v>
          </cell>
          <cell r="D308" t="str">
            <v>6+</v>
          </cell>
          <cell r="E308">
            <v>11.705</v>
          </cell>
        </row>
        <row r="309">
          <cell r="A309" t="str">
            <v>HE</v>
          </cell>
          <cell r="B309">
            <v>199701</v>
          </cell>
          <cell r="C309">
            <v>44</v>
          </cell>
          <cell r="D309" t="str">
            <v>9</v>
          </cell>
          <cell r="E309">
            <v>4.7073999999999998</v>
          </cell>
        </row>
        <row r="310">
          <cell r="A310" t="str">
            <v>HE</v>
          </cell>
          <cell r="B310">
            <v>199701</v>
          </cell>
          <cell r="C310">
            <v>44</v>
          </cell>
          <cell r="D310" t="str">
            <v>C</v>
          </cell>
          <cell r="E310">
            <v>87.285300000000007</v>
          </cell>
        </row>
        <row r="311">
          <cell r="A311" t="str">
            <v>HE</v>
          </cell>
          <cell r="B311">
            <v>199701</v>
          </cell>
          <cell r="C311">
            <v>44</v>
          </cell>
          <cell r="D311" t="str">
            <v>F</v>
          </cell>
          <cell r="E311">
            <v>4.2565</v>
          </cell>
        </row>
        <row r="312">
          <cell r="A312" t="str">
            <v>HE</v>
          </cell>
          <cell r="B312">
            <v>199701</v>
          </cell>
          <cell r="C312">
            <v>44</v>
          </cell>
          <cell r="D312" t="str">
            <v>R</v>
          </cell>
          <cell r="E312">
            <v>2.0871</v>
          </cell>
        </row>
        <row r="313">
          <cell r="A313" t="str">
            <v>HE</v>
          </cell>
          <cell r="B313">
            <v>199701</v>
          </cell>
          <cell r="C313">
            <v>45</v>
          </cell>
          <cell r="E313">
            <v>100</v>
          </cell>
        </row>
        <row r="314">
          <cell r="A314" t="str">
            <v>HE</v>
          </cell>
          <cell r="B314">
            <v>199701</v>
          </cell>
          <cell r="C314">
            <v>45</v>
          </cell>
          <cell r="D314" t="str">
            <v>0</v>
          </cell>
          <cell r="E314">
            <v>0</v>
          </cell>
        </row>
        <row r="315">
          <cell r="A315" t="str">
            <v>HE</v>
          </cell>
          <cell r="B315">
            <v>199701</v>
          </cell>
          <cell r="C315">
            <v>45</v>
          </cell>
          <cell r="D315" t="str">
            <v>3</v>
          </cell>
          <cell r="E315">
            <v>0.94490000000000007</v>
          </cell>
        </row>
        <row r="316">
          <cell r="A316" t="str">
            <v>HE</v>
          </cell>
          <cell r="B316">
            <v>199701</v>
          </cell>
          <cell r="C316">
            <v>45</v>
          </cell>
          <cell r="D316" t="str">
            <v>6</v>
          </cell>
          <cell r="E316">
            <v>0.68459999999999999</v>
          </cell>
        </row>
        <row r="317">
          <cell r="A317" t="str">
            <v>HE</v>
          </cell>
          <cell r="B317">
            <v>199701</v>
          </cell>
          <cell r="C317">
            <v>45</v>
          </cell>
          <cell r="D317" t="str">
            <v>6+</v>
          </cell>
          <cell r="E317">
            <v>11.891999999999999</v>
          </cell>
        </row>
        <row r="318">
          <cell r="A318" t="str">
            <v>HE</v>
          </cell>
          <cell r="B318">
            <v>199701</v>
          </cell>
          <cell r="C318">
            <v>45</v>
          </cell>
          <cell r="D318" t="str">
            <v>9</v>
          </cell>
          <cell r="E318">
            <v>4.7113000000000005</v>
          </cell>
        </row>
        <row r="319">
          <cell r="A319" t="str">
            <v>HE</v>
          </cell>
          <cell r="B319">
            <v>199701</v>
          </cell>
          <cell r="C319">
            <v>45</v>
          </cell>
          <cell r="D319" t="str">
            <v>C</v>
          </cell>
          <cell r="E319">
            <v>87.1631</v>
          </cell>
        </row>
        <row r="320">
          <cell r="A320" t="str">
            <v>HE</v>
          </cell>
          <cell r="B320">
            <v>199701</v>
          </cell>
          <cell r="C320">
            <v>45</v>
          </cell>
          <cell r="D320" t="str">
            <v>F</v>
          </cell>
          <cell r="E320">
            <v>4.3501000000000003</v>
          </cell>
        </row>
        <row r="321">
          <cell r="A321" t="str">
            <v>HE</v>
          </cell>
          <cell r="B321">
            <v>199701</v>
          </cell>
          <cell r="C321">
            <v>45</v>
          </cell>
          <cell r="D321" t="str">
            <v>R</v>
          </cell>
          <cell r="E321">
            <v>2.1459999999999999</v>
          </cell>
        </row>
        <row r="322">
          <cell r="A322" t="str">
            <v>HE</v>
          </cell>
          <cell r="B322">
            <v>199701</v>
          </cell>
          <cell r="C322">
            <v>46</v>
          </cell>
          <cell r="E322">
            <v>100</v>
          </cell>
        </row>
        <row r="323">
          <cell r="A323" t="str">
            <v>HE</v>
          </cell>
          <cell r="B323">
            <v>199701</v>
          </cell>
          <cell r="C323">
            <v>46</v>
          </cell>
          <cell r="D323" t="str">
            <v>0</v>
          </cell>
          <cell r="E323">
            <v>0</v>
          </cell>
        </row>
        <row r="324">
          <cell r="A324" t="str">
            <v>HE</v>
          </cell>
          <cell r="B324">
            <v>199701</v>
          </cell>
          <cell r="C324">
            <v>46</v>
          </cell>
          <cell r="D324" t="str">
            <v>3</v>
          </cell>
          <cell r="E324">
            <v>1.2338</v>
          </cell>
        </row>
        <row r="325">
          <cell r="A325" t="str">
            <v>HE</v>
          </cell>
          <cell r="B325">
            <v>199701</v>
          </cell>
          <cell r="C325">
            <v>46</v>
          </cell>
          <cell r="D325" t="str">
            <v>6</v>
          </cell>
          <cell r="E325">
            <v>0.63109999999999999</v>
          </cell>
        </row>
        <row r="326">
          <cell r="A326" t="str">
            <v>HE</v>
          </cell>
          <cell r="B326">
            <v>199701</v>
          </cell>
          <cell r="C326">
            <v>46</v>
          </cell>
          <cell r="D326" t="str">
            <v>6+</v>
          </cell>
          <cell r="E326">
            <v>11.728999999999999</v>
          </cell>
        </row>
        <row r="327">
          <cell r="A327" t="str">
            <v>HE</v>
          </cell>
          <cell r="B327">
            <v>199701</v>
          </cell>
          <cell r="C327">
            <v>46</v>
          </cell>
          <cell r="D327" t="str">
            <v>9</v>
          </cell>
          <cell r="E327">
            <v>4.6067999999999998</v>
          </cell>
        </row>
        <row r="328">
          <cell r="A328" t="str">
            <v>HE</v>
          </cell>
          <cell r="B328">
            <v>199701</v>
          </cell>
          <cell r="C328">
            <v>46</v>
          </cell>
          <cell r="D328" t="str">
            <v>C</v>
          </cell>
          <cell r="E328">
            <v>87.037100000000009</v>
          </cell>
        </row>
        <row r="329">
          <cell r="A329" t="str">
            <v>HE</v>
          </cell>
          <cell r="B329">
            <v>199701</v>
          </cell>
          <cell r="C329">
            <v>46</v>
          </cell>
          <cell r="D329" t="str">
            <v>F</v>
          </cell>
          <cell r="E329">
            <v>4.3912000000000004</v>
          </cell>
        </row>
        <row r="330">
          <cell r="A330" t="str">
            <v>HE</v>
          </cell>
          <cell r="B330">
            <v>199701</v>
          </cell>
          <cell r="C330">
            <v>46</v>
          </cell>
          <cell r="D330" t="str">
            <v>R</v>
          </cell>
          <cell r="E330">
            <v>2.1</v>
          </cell>
        </row>
        <row r="331">
          <cell r="A331" t="str">
            <v>HE</v>
          </cell>
          <cell r="B331">
            <v>199701</v>
          </cell>
          <cell r="C331">
            <v>47</v>
          </cell>
          <cell r="E331">
            <v>100</v>
          </cell>
        </row>
        <row r="332">
          <cell r="A332" t="str">
            <v>HE</v>
          </cell>
          <cell r="B332">
            <v>199701</v>
          </cell>
          <cell r="C332">
            <v>47</v>
          </cell>
          <cell r="D332" t="str">
            <v>0</v>
          </cell>
          <cell r="E332">
            <v>0</v>
          </cell>
        </row>
        <row r="333">
          <cell r="A333" t="str">
            <v>HE</v>
          </cell>
          <cell r="B333">
            <v>199701</v>
          </cell>
          <cell r="C333">
            <v>47</v>
          </cell>
          <cell r="D333" t="str">
            <v>3</v>
          </cell>
          <cell r="E333">
            <v>1.0631000000000002</v>
          </cell>
        </row>
        <row r="334">
          <cell r="A334" t="str">
            <v>HE</v>
          </cell>
          <cell r="B334">
            <v>199701</v>
          </cell>
          <cell r="C334">
            <v>47</v>
          </cell>
          <cell r="D334" t="str">
            <v>6</v>
          </cell>
          <cell r="E334">
            <v>0.70960000000000001</v>
          </cell>
        </row>
        <row r="335">
          <cell r="A335" t="str">
            <v>HE</v>
          </cell>
          <cell r="B335">
            <v>199701</v>
          </cell>
          <cell r="C335">
            <v>47</v>
          </cell>
          <cell r="D335" t="str">
            <v>6+</v>
          </cell>
          <cell r="E335">
            <v>11.775</v>
          </cell>
        </row>
        <row r="336">
          <cell r="A336" t="str">
            <v>HE</v>
          </cell>
          <cell r="B336">
            <v>199701</v>
          </cell>
          <cell r="C336">
            <v>47</v>
          </cell>
          <cell r="D336" t="str">
            <v>9</v>
          </cell>
          <cell r="E336">
            <v>5.2130000000000001</v>
          </cell>
        </row>
        <row r="337">
          <cell r="A337" t="str">
            <v>HE</v>
          </cell>
          <cell r="B337">
            <v>199701</v>
          </cell>
          <cell r="C337">
            <v>47</v>
          </cell>
          <cell r="D337" t="str">
            <v>C</v>
          </cell>
          <cell r="E337">
            <v>87.161500000000004</v>
          </cell>
        </row>
        <row r="338">
          <cell r="A338" t="str">
            <v>HE</v>
          </cell>
          <cell r="B338">
            <v>199701</v>
          </cell>
          <cell r="C338">
            <v>47</v>
          </cell>
          <cell r="D338" t="str">
            <v>F</v>
          </cell>
          <cell r="E338">
            <v>3.7197</v>
          </cell>
        </row>
        <row r="339">
          <cell r="A339" t="str">
            <v>HE</v>
          </cell>
          <cell r="B339">
            <v>199701</v>
          </cell>
          <cell r="C339">
            <v>47</v>
          </cell>
          <cell r="D339" t="str">
            <v>R</v>
          </cell>
          <cell r="E339">
            <v>2.133</v>
          </cell>
        </row>
        <row r="340">
          <cell r="A340" t="str">
            <v>HE</v>
          </cell>
          <cell r="B340">
            <v>199701</v>
          </cell>
          <cell r="C340">
            <v>48</v>
          </cell>
          <cell r="E340">
            <v>100</v>
          </cell>
        </row>
        <row r="341">
          <cell r="A341" t="str">
            <v>HE</v>
          </cell>
          <cell r="B341">
            <v>199701</v>
          </cell>
          <cell r="C341">
            <v>48</v>
          </cell>
          <cell r="D341" t="str">
            <v>0</v>
          </cell>
          <cell r="E341">
            <v>0</v>
          </cell>
        </row>
        <row r="342">
          <cell r="A342" t="str">
            <v>HE</v>
          </cell>
          <cell r="B342">
            <v>199701</v>
          </cell>
          <cell r="C342">
            <v>48</v>
          </cell>
          <cell r="D342" t="str">
            <v>3</v>
          </cell>
          <cell r="E342">
            <v>1.1348</v>
          </cell>
        </row>
        <row r="343">
          <cell r="A343" t="str">
            <v>HE</v>
          </cell>
          <cell r="B343">
            <v>199701</v>
          </cell>
          <cell r="C343">
            <v>48</v>
          </cell>
          <cell r="D343" t="str">
            <v>6</v>
          </cell>
          <cell r="E343">
            <v>0.87670000000000003</v>
          </cell>
        </row>
        <row r="344">
          <cell r="A344" t="str">
            <v>HE</v>
          </cell>
          <cell r="B344">
            <v>199701</v>
          </cell>
          <cell r="C344">
            <v>48</v>
          </cell>
          <cell r="D344" t="str">
            <v>6+</v>
          </cell>
          <cell r="E344">
            <v>11.757999999999999</v>
          </cell>
        </row>
        <row r="345">
          <cell r="A345" t="str">
            <v>HE</v>
          </cell>
          <cell r="B345">
            <v>199701</v>
          </cell>
          <cell r="C345">
            <v>48</v>
          </cell>
          <cell r="D345" t="str">
            <v>9</v>
          </cell>
          <cell r="E345">
            <v>4.7149999999999999</v>
          </cell>
        </row>
        <row r="346">
          <cell r="A346" t="str">
            <v>HE</v>
          </cell>
          <cell r="B346">
            <v>199701</v>
          </cell>
          <cell r="C346">
            <v>48</v>
          </cell>
          <cell r="D346" t="str">
            <v>C</v>
          </cell>
          <cell r="E346">
            <v>87.107500000000002</v>
          </cell>
        </row>
        <row r="347">
          <cell r="A347" t="str">
            <v>HE</v>
          </cell>
          <cell r="B347">
            <v>199701</v>
          </cell>
          <cell r="C347">
            <v>48</v>
          </cell>
          <cell r="D347" t="str">
            <v>F</v>
          </cell>
          <cell r="E347">
            <v>3.9968000000000004</v>
          </cell>
        </row>
        <row r="348">
          <cell r="A348" t="str">
            <v>HE</v>
          </cell>
          <cell r="B348">
            <v>199701</v>
          </cell>
          <cell r="C348">
            <v>48</v>
          </cell>
          <cell r="D348" t="str">
            <v>R</v>
          </cell>
          <cell r="E348">
            <v>2.1693000000000002</v>
          </cell>
        </row>
        <row r="349">
          <cell r="A349" t="str">
            <v>HE</v>
          </cell>
          <cell r="B349">
            <v>199701</v>
          </cell>
          <cell r="C349">
            <v>49</v>
          </cell>
          <cell r="E349">
            <v>100</v>
          </cell>
        </row>
        <row r="350">
          <cell r="A350" t="str">
            <v>HE</v>
          </cell>
          <cell r="B350">
            <v>199701</v>
          </cell>
          <cell r="C350">
            <v>49</v>
          </cell>
          <cell r="D350" t="str">
            <v>0</v>
          </cell>
          <cell r="E350">
            <v>0</v>
          </cell>
        </row>
        <row r="351">
          <cell r="A351" t="str">
            <v>HE</v>
          </cell>
          <cell r="B351">
            <v>199701</v>
          </cell>
          <cell r="C351">
            <v>49</v>
          </cell>
          <cell r="D351" t="str">
            <v>3</v>
          </cell>
          <cell r="E351">
            <v>1.2729000000000001</v>
          </cell>
        </row>
        <row r="352">
          <cell r="A352" t="str">
            <v>HE</v>
          </cell>
          <cell r="B352">
            <v>199701</v>
          </cell>
          <cell r="C352">
            <v>49</v>
          </cell>
          <cell r="D352" t="str">
            <v>6</v>
          </cell>
          <cell r="E352">
            <v>0.77729999999999999</v>
          </cell>
        </row>
        <row r="353">
          <cell r="A353" t="str">
            <v>HE</v>
          </cell>
          <cell r="B353">
            <v>199701</v>
          </cell>
          <cell r="C353">
            <v>49</v>
          </cell>
          <cell r="D353" t="str">
            <v>6+</v>
          </cell>
          <cell r="E353">
            <v>11.679</v>
          </cell>
        </row>
        <row r="354">
          <cell r="A354" t="str">
            <v>HE</v>
          </cell>
          <cell r="B354">
            <v>199701</v>
          </cell>
          <cell r="C354">
            <v>49</v>
          </cell>
          <cell r="D354" t="str">
            <v>9</v>
          </cell>
          <cell r="E354">
            <v>4.5693999999999999</v>
          </cell>
        </row>
        <row r="355">
          <cell r="A355" t="str">
            <v>HE</v>
          </cell>
          <cell r="B355">
            <v>199701</v>
          </cell>
          <cell r="C355">
            <v>49</v>
          </cell>
          <cell r="D355" t="str">
            <v>C</v>
          </cell>
          <cell r="E355">
            <v>87.048200000000008</v>
          </cell>
        </row>
        <row r="356">
          <cell r="A356" t="str">
            <v>HE</v>
          </cell>
          <cell r="B356">
            <v>199701</v>
          </cell>
          <cell r="C356">
            <v>49</v>
          </cell>
          <cell r="D356" t="str">
            <v>F</v>
          </cell>
          <cell r="E356">
            <v>4.0263</v>
          </cell>
        </row>
        <row r="357">
          <cell r="A357" t="str">
            <v>HE</v>
          </cell>
          <cell r="B357">
            <v>199701</v>
          </cell>
          <cell r="C357">
            <v>49</v>
          </cell>
          <cell r="D357" t="str">
            <v>R</v>
          </cell>
          <cell r="E357">
            <v>2.3058000000000001</v>
          </cell>
        </row>
        <row r="358">
          <cell r="A358" t="str">
            <v>HE</v>
          </cell>
          <cell r="B358">
            <v>199701</v>
          </cell>
          <cell r="C358">
            <v>50</v>
          </cell>
          <cell r="E358">
            <v>100</v>
          </cell>
        </row>
        <row r="359">
          <cell r="A359" t="str">
            <v>HE</v>
          </cell>
          <cell r="B359">
            <v>199701</v>
          </cell>
          <cell r="C359">
            <v>50</v>
          </cell>
          <cell r="D359" t="str">
            <v>0</v>
          </cell>
          <cell r="E359">
            <v>0</v>
          </cell>
        </row>
        <row r="360">
          <cell r="A360" t="str">
            <v>HE</v>
          </cell>
          <cell r="B360">
            <v>199701</v>
          </cell>
          <cell r="C360">
            <v>50</v>
          </cell>
          <cell r="D360" t="str">
            <v>3</v>
          </cell>
          <cell r="E360">
            <v>1.8261000000000001</v>
          </cell>
        </row>
        <row r="361">
          <cell r="A361" t="str">
            <v>HE</v>
          </cell>
          <cell r="B361">
            <v>199701</v>
          </cell>
          <cell r="C361">
            <v>50</v>
          </cell>
          <cell r="D361" t="str">
            <v>6</v>
          </cell>
          <cell r="E361">
            <v>0.9487000000000001</v>
          </cell>
        </row>
        <row r="362">
          <cell r="A362" t="str">
            <v>HE</v>
          </cell>
          <cell r="B362">
            <v>199701</v>
          </cell>
          <cell r="C362">
            <v>50</v>
          </cell>
          <cell r="D362" t="str">
            <v>6+</v>
          </cell>
          <cell r="E362">
            <v>11.670999999999999</v>
          </cell>
        </row>
        <row r="363">
          <cell r="A363" t="str">
            <v>HE</v>
          </cell>
          <cell r="B363">
            <v>199701</v>
          </cell>
          <cell r="C363">
            <v>50</v>
          </cell>
          <cell r="D363" t="str">
            <v>9</v>
          </cell>
          <cell r="E363">
            <v>5.1728000000000005</v>
          </cell>
        </row>
        <row r="364">
          <cell r="A364" t="str">
            <v>HE</v>
          </cell>
          <cell r="B364">
            <v>199701</v>
          </cell>
          <cell r="C364">
            <v>50</v>
          </cell>
          <cell r="D364" t="str">
            <v>C</v>
          </cell>
          <cell r="E364">
            <v>86.502900000000011</v>
          </cell>
        </row>
        <row r="365">
          <cell r="A365" t="str">
            <v>HE</v>
          </cell>
          <cell r="B365">
            <v>199701</v>
          </cell>
          <cell r="C365">
            <v>50</v>
          </cell>
          <cell r="D365" t="str">
            <v>F</v>
          </cell>
          <cell r="E365">
            <v>3.4716</v>
          </cell>
        </row>
        <row r="366">
          <cell r="A366" t="str">
            <v>HE</v>
          </cell>
          <cell r="B366">
            <v>199701</v>
          </cell>
          <cell r="C366">
            <v>50</v>
          </cell>
          <cell r="D366" t="str">
            <v>R</v>
          </cell>
          <cell r="E366">
            <v>2.0778000000000003</v>
          </cell>
        </row>
        <row r="367">
          <cell r="A367" t="str">
            <v>HE</v>
          </cell>
          <cell r="B367">
            <v>199701</v>
          </cell>
          <cell r="C367">
            <v>51</v>
          </cell>
          <cell r="E367">
            <v>100</v>
          </cell>
        </row>
        <row r="368">
          <cell r="A368" t="str">
            <v>HE</v>
          </cell>
          <cell r="B368">
            <v>199701</v>
          </cell>
          <cell r="C368">
            <v>51</v>
          </cell>
          <cell r="D368" t="str">
            <v>0</v>
          </cell>
          <cell r="E368">
            <v>0</v>
          </cell>
        </row>
        <row r="369">
          <cell r="A369" t="str">
            <v>HE</v>
          </cell>
          <cell r="B369">
            <v>199701</v>
          </cell>
          <cell r="C369">
            <v>51</v>
          </cell>
          <cell r="D369" t="str">
            <v>3</v>
          </cell>
          <cell r="E369">
            <v>2.0728</v>
          </cell>
        </row>
        <row r="370">
          <cell r="A370" t="str">
            <v>HE</v>
          </cell>
          <cell r="B370">
            <v>199701</v>
          </cell>
          <cell r="C370">
            <v>51</v>
          </cell>
          <cell r="D370" t="str">
            <v>6</v>
          </cell>
          <cell r="E370">
            <v>0.8024</v>
          </cell>
        </row>
        <row r="371">
          <cell r="A371" t="str">
            <v>HE</v>
          </cell>
          <cell r="B371">
            <v>199701</v>
          </cell>
          <cell r="C371">
            <v>51</v>
          </cell>
          <cell r="D371" t="str">
            <v>6+</v>
          </cell>
          <cell r="E371">
            <v>11.585000000000001</v>
          </cell>
        </row>
        <row r="372">
          <cell r="A372" t="str">
            <v>HE</v>
          </cell>
          <cell r="B372">
            <v>199701</v>
          </cell>
          <cell r="C372">
            <v>51</v>
          </cell>
          <cell r="D372" t="str">
            <v>9</v>
          </cell>
          <cell r="E372">
            <v>4.9211</v>
          </cell>
        </row>
        <row r="373">
          <cell r="A373" t="str">
            <v>HE</v>
          </cell>
          <cell r="B373">
            <v>199701</v>
          </cell>
          <cell r="C373">
            <v>51</v>
          </cell>
          <cell r="D373" t="str">
            <v>C</v>
          </cell>
          <cell r="E373">
            <v>86.342600000000004</v>
          </cell>
        </row>
        <row r="374">
          <cell r="A374" t="str">
            <v>HE</v>
          </cell>
          <cell r="B374">
            <v>199701</v>
          </cell>
          <cell r="C374">
            <v>51</v>
          </cell>
          <cell r="D374" t="str">
            <v>F</v>
          </cell>
          <cell r="E374">
            <v>3.8793000000000002</v>
          </cell>
        </row>
        <row r="375">
          <cell r="A375" t="str">
            <v>HE</v>
          </cell>
          <cell r="B375">
            <v>199701</v>
          </cell>
          <cell r="C375">
            <v>51</v>
          </cell>
          <cell r="D375" t="str">
            <v>R</v>
          </cell>
          <cell r="E375">
            <v>1.9819</v>
          </cell>
        </row>
        <row r="376">
          <cell r="A376" t="str">
            <v>HE</v>
          </cell>
          <cell r="B376">
            <v>199701</v>
          </cell>
          <cell r="C376">
            <v>52</v>
          </cell>
          <cell r="E376">
            <v>100</v>
          </cell>
        </row>
        <row r="377">
          <cell r="A377" t="str">
            <v>HE</v>
          </cell>
          <cell r="B377">
            <v>199701</v>
          </cell>
          <cell r="C377">
            <v>52</v>
          </cell>
          <cell r="D377" t="str">
            <v>0</v>
          </cell>
          <cell r="E377">
            <v>0</v>
          </cell>
        </row>
        <row r="378">
          <cell r="A378" t="str">
            <v>HE</v>
          </cell>
          <cell r="B378">
            <v>199701</v>
          </cell>
          <cell r="C378">
            <v>52</v>
          </cell>
          <cell r="D378" t="str">
            <v>3</v>
          </cell>
          <cell r="E378">
            <v>2.6375999999999999</v>
          </cell>
        </row>
        <row r="379">
          <cell r="A379" t="str">
            <v>HE</v>
          </cell>
          <cell r="B379">
            <v>199701</v>
          </cell>
          <cell r="C379">
            <v>52</v>
          </cell>
          <cell r="D379" t="str">
            <v>6</v>
          </cell>
          <cell r="E379">
            <v>0.82910000000000006</v>
          </cell>
        </row>
        <row r="380">
          <cell r="A380" t="str">
            <v>HE</v>
          </cell>
          <cell r="B380">
            <v>199701</v>
          </cell>
          <cell r="C380">
            <v>52</v>
          </cell>
          <cell r="D380" t="str">
            <v>6+</v>
          </cell>
          <cell r="E380">
            <v>11.917999999999999</v>
          </cell>
        </row>
        <row r="381">
          <cell r="A381" t="str">
            <v>HE</v>
          </cell>
          <cell r="B381">
            <v>199701</v>
          </cell>
          <cell r="C381">
            <v>52</v>
          </cell>
          <cell r="D381" t="str">
            <v>9</v>
          </cell>
          <cell r="E381">
            <v>4.8913000000000002</v>
          </cell>
        </row>
        <row r="382">
          <cell r="A382" t="str">
            <v>HE</v>
          </cell>
          <cell r="B382">
            <v>199701</v>
          </cell>
          <cell r="C382">
            <v>52</v>
          </cell>
          <cell r="D382" t="str">
            <v>C</v>
          </cell>
          <cell r="E382">
            <v>85.444400000000002</v>
          </cell>
        </row>
        <row r="383">
          <cell r="A383" t="str">
            <v>HE</v>
          </cell>
          <cell r="B383">
            <v>199701</v>
          </cell>
          <cell r="C383">
            <v>52</v>
          </cell>
          <cell r="D383" t="str">
            <v>F</v>
          </cell>
          <cell r="E383">
            <v>3.9414000000000002</v>
          </cell>
        </row>
        <row r="384">
          <cell r="A384" t="str">
            <v>HE</v>
          </cell>
          <cell r="B384">
            <v>199701</v>
          </cell>
          <cell r="C384">
            <v>52</v>
          </cell>
          <cell r="D384" t="str">
            <v>R</v>
          </cell>
          <cell r="E384">
            <v>2.2562000000000002</v>
          </cell>
        </row>
        <row r="385">
          <cell r="A385" t="str">
            <v>HE</v>
          </cell>
          <cell r="B385">
            <v>199701</v>
          </cell>
          <cell r="C385">
            <v>53</v>
          </cell>
          <cell r="E385">
            <v>100</v>
          </cell>
        </row>
        <row r="386">
          <cell r="A386" t="str">
            <v>HE</v>
          </cell>
          <cell r="B386">
            <v>199701</v>
          </cell>
          <cell r="C386">
            <v>53</v>
          </cell>
          <cell r="D386" t="str">
            <v>0</v>
          </cell>
          <cell r="E386">
            <v>0</v>
          </cell>
        </row>
        <row r="387">
          <cell r="A387" t="str">
            <v>HE</v>
          </cell>
          <cell r="B387">
            <v>199701</v>
          </cell>
          <cell r="C387">
            <v>53</v>
          </cell>
          <cell r="D387" t="str">
            <v>3</v>
          </cell>
          <cell r="E387">
            <v>2.5536000000000003</v>
          </cell>
        </row>
        <row r="388">
          <cell r="A388" t="str">
            <v>HE</v>
          </cell>
          <cell r="B388">
            <v>199701</v>
          </cell>
          <cell r="C388">
            <v>53</v>
          </cell>
          <cell r="D388" t="str">
            <v>6</v>
          </cell>
          <cell r="E388">
            <v>0.99260000000000004</v>
          </cell>
        </row>
        <row r="389">
          <cell r="A389" t="str">
            <v>HE</v>
          </cell>
          <cell r="B389">
            <v>199701</v>
          </cell>
          <cell r="C389">
            <v>53</v>
          </cell>
          <cell r="D389" t="str">
            <v>6+</v>
          </cell>
          <cell r="E389">
            <v>12.262</v>
          </cell>
        </row>
        <row r="390">
          <cell r="A390" t="str">
            <v>HE</v>
          </cell>
          <cell r="B390">
            <v>199701</v>
          </cell>
          <cell r="C390">
            <v>53</v>
          </cell>
          <cell r="D390" t="str">
            <v>9</v>
          </cell>
          <cell r="E390">
            <v>5.3993000000000002</v>
          </cell>
        </row>
        <row r="391">
          <cell r="A391" t="str">
            <v>HE</v>
          </cell>
          <cell r="B391">
            <v>199701</v>
          </cell>
          <cell r="C391">
            <v>53</v>
          </cell>
          <cell r="D391" t="str">
            <v>C</v>
          </cell>
          <cell r="E391">
            <v>85.184700000000007</v>
          </cell>
        </row>
        <row r="392">
          <cell r="A392" t="str">
            <v>HE</v>
          </cell>
          <cell r="B392">
            <v>199701</v>
          </cell>
          <cell r="C392">
            <v>53</v>
          </cell>
          <cell r="D392" t="str">
            <v>F</v>
          </cell>
          <cell r="E392">
            <v>3.7764000000000002</v>
          </cell>
        </row>
        <row r="393">
          <cell r="A393" t="str">
            <v>HE</v>
          </cell>
          <cell r="B393">
            <v>199701</v>
          </cell>
          <cell r="C393">
            <v>53</v>
          </cell>
          <cell r="D393" t="str">
            <v>R</v>
          </cell>
          <cell r="E393">
            <v>2.0935000000000001</v>
          </cell>
        </row>
        <row r="394">
          <cell r="A394" t="str">
            <v>HE</v>
          </cell>
          <cell r="B394">
            <v>199701</v>
          </cell>
          <cell r="C394">
            <v>54</v>
          </cell>
          <cell r="E394">
            <v>100</v>
          </cell>
        </row>
        <row r="395">
          <cell r="A395" t="str">
            <v>HE</v>
          </cell>
          <cell r="B395">
            <v>199701</v>
          </cell>
          <cell r="C395">
            <v>54</v>
          </cell>
          <cell r="D395" t="str">
            <v>0</v>
          </cell>
          <cell r="E395">
            <v>0</v>
          </cell>
        </row>
        <row r="396">
          <cell r="A396" t="str">
            <v>HE</v>
          </cell>
          <cell r="B396">
            <v>199701</v>
          </cell>
          <cell r="C396">
            <v>54</v>
          </cell>
          <cell r="D396" t="str">
            <v>3</v>
          </cell>
          <cell r="E396">
            <v>2.87</v>
          </cell>
        </row>
        <row r="397">
          <cell r="A397" t="str">
            <v>HE</v>
          </cell>
          <cell r="B397">
            <v>199701</v>
          </cell>
          <cell r="C397">
            <v>54</v>
          </cell>
          <cell r="D397" t="str">
            <v>6</v>
          </cell>
          <cell r="E397">
            <v>0.98380000000000001</v>
          </cell>
        </row>
        <row r="398">
          <cell r="A398" t="str">
            <v>HE</v>
          </cell>
          <cell r="B398">
            <v>199701</v>
          </cell>
          <cell r="C398">
            <v>54</v>
          </cell>
          <cell r="D398" t="str">
            <v>6+</v>
          </cell>
          <cell r="E398">
            <v>12.086</v>
          </cell>
        </row>
        <row r="399">
          <cell r="A399" t="str">
            <v>HE</v>
          </cell>
          <cell r="B399">
            <v>199701</v>
          </cell>
          <cell r="C399">
            <v>54</v>
          </cell>
          <cell r="D399" t="str">
            <v>9</v>
          </cell>
          <cell r="E399">
            <v>5.1880000000000006</v>
          </cell>
        </row>
        <row r="400">
          <cell r="A400" t="str">
            <v>HE</v>
          </cell>
          <cell r="B400">
            <v>199701</v>
          </cell>
          <cell r="C400">
            <v>54</v>
          </cell>
          <cell r="D400" t="str">
            <v>C</v>
          </cell>
          <cell r="E400">
            <v>85.044300000000007</v>
          </cell>
        </row>
        <row r="401">
          <cell r="A401" t="str">
            <v>HE</v>
          </cell>
          <cell r="B401">
            <v>199701</v>
          </cell>
          <cell r="C401">
            <v>54</v>
          </cell>
          <cell r="D401" t="str">
            <v>F</v>
          </cell>
          <cell r="E401">
            <v>3.9642000000000004</v>
          </cell>
        </row>
        <row r="402">
          <cell r="A402" t="str">
            <v>HE</v>
          </cell>
          <cell r="B402">
            <v>199701</v>
          </cell>
          <cell r="C402">
            <v>54</v>
          </cell>
          <cell r="D402" t="str">
            <v>R</v>
          </cell>
          <cell r="E402">
            <v>1.9497</v>
          </cell>
        </row>
        <row r="403">
          <cell r="A403" t="str">
            <v>HE</v>
          </cell>
          <cell r="B403">
            <v>199701</v>
          </cell>
          <cell r="C403">
            <v>55</v>
          </cell>
          <cell r="E403">
            <v>100</v>
          </cell>
        </row>
        <row r="404">
          <cell r="A404" t="str">
            <v>HE</v>
          </cell>
          <cell r="B404">
            <v>199701</v>
          </cell>
          <cell r="C404">
            <v>55</v>
          </cell>
          <cell r="D404" t="str">
            <v>0</v>
          </cell>
          <cell r="E404">
            <v>0</v>
          </cell>
        </row>
        <row r="405">
          <cell r="A405" t="str">
            <v>HE</v>
          </cell>
          <cell r="B405">
            <v>199701</v>
          </cell>
          <cell r="C405">
            <v>55</v>
          </cell>
          <cell r="D405" t="str">
            <v>3</v>
          </cell>
          <cell r="E405">
            <v>2.9521000000000002</v>
          </cell>
        </row>
        <row r="406">
          <cell r="A406" t="str">
            <v>HE</v>
          </cell>
          <cell r="B406">
            <v>199701</v>
          </cell>
          <cell r="C406">
            <v>55</v>
          </cell>
          <cell r="D406" t="str">
            <v>6</v>
          </cell>
          <cell r="E406">
            <v>1.4844000000000002</v>
          </cell>
        </row>
        <row r="407">
          <cell r="A407" t="str">
            <v>HE</v>
          </cell>
          <cell r="B407">
            <v>199701</v>
          </cell>
          <cell r="C407">
            <v>55</v>
          </cell>
          <cell r="D407" t="str">
            <v>6+</v>
          </cell>
          <cell r="E407">
            <v>11.916</v>
          </cell>
        </row>
        <row r="408">
          <cell r="A408" t="str">
            <v>HE</v>
          </cell>
          <cell r="B408">
            <v>199701</v>
          </cell>
          <cell r="C408">
            <v>55</v>
          </cell>
          <cell r="D408" t="str">
            <v>9</v>
          </cell>
          <cell r="E408">
            <v>4.5848000000000004</v>
          </cell>
        </row>
        <row r="409">
          <cell r="A409" t="str">
            <v>HE</v>
          </cell>
          <cell r="B409">
            <v>199701</v>
          </cell>
          <cell r="C409">
            <v>55</v>
          </cell>
          <cell r="D409" t="str">
            <v>C</v>
          </cell>
          <cell r="E409">
            <v>85.131600000000006</v>
          </cell>
        </row>
        <row r="410">
          <cell r="A410" t="str">
            <v>HE</v>
          </cell>
          <cell r="B410">
            <v>199701</v>
          </cell>
          <cell r="C410">
            <v>55</v>
          </cell>
          <cell r="D410" t="str">
            <v>F</v>
          </cell>
          <cell r="E410">
            <v>3.7571000000000003</v>
          </cell>
        </row>
        <row r="411">
          <cell r="A411" t="str">
            <v>HE</v>
          </cell>
          <cell r="B411">
            <v>199701</v>
          </cell>
          <cell r="C411">
            <v>55</v>
          </cell>
          <cell r="D411" t="str">
            <v>R</v>
          </cell>
          <cell r="E411">
            <v>2.09</v>
          </cell>
        </row>
        <row r="412">
          <cell r="A412" t="str">
            <v>HE</v>
          </cell>
          <cell r="B412">
            <v>199701</v>
          </cell>
          <cell r="C412">
            <v>56</v>
          </cell>
          <cell r="E412">
            <v>100</v>
          </cell>
        </row>
        <row r="413">
          <cell r="A413" t="str">
            <v>HE</v>
          </cell>
          <cell r="B413">
            <v>199701</v>
          </cell>
          <cell r="C413">
            <v>56</v>
          </cell>
          <cell r="D413" t="str">
            <v>0</v>
          </cell>
          <cell r="E413">
            <v>0</v>
          </cell>
        </row>
        <row r="414">
          <cell r="A414" t="str">
            <v>HE</v>
          </cell>
          <cell r="B414">
            <v>199701</v>
          </cell>
          <cell r="C414">
            <v>56</v>
          </cell>
          <cell r="D414" t="str">
            <v>3</v>
          </cell>
          <cell r="E414">
            <v>2.5169000000000001</v>
          </cell>
        </row>
        <row r="415">
          <cell r="A415" t="str">
            <v>HE</v>
          </cell>
          <cell r="B415">
            <v>199701</v>
          </cell>
          <cell r="C415">
            <v>56</v>
          </cell>
          <cell r="D415" t="str">
            <v>6</v>
          </cell>
          <cell r="E415">
            <v>1.2832000000000001</v>
          </cell>
        </row>
        <row r="416">
          <cell r="A416" t="str">
            <v>HE</v>
          </cell>
          <cell r="B416">
            <v>199701</v>
          </cell>
          <cell r="C416">
            <v>56</v>
          </cell>
          <cell r="D416" t="str">
            <v>6+</v>
          </cell>
          <cell r="E416">
            <v>12.191000000000001</v>
          </cell>
        </row>
        <row r="417">
          <cell r="A417" t="str">
            <v>HE</v>
          </cell>
          <cell r="B417">
            <v>199701</v>
          </cell>
          <cell r="C417">
            <v>56</v>
          </cell>
          <cell r="D417" t="str">
            <v>9</v>
          </cell>
          <cell r="E417">
            <v>5.0651999999999999</v>
          </cell>
        </row>
        <row r="418">
          <cell r="A418" t="str">
            <v>HE</v>
          </cell>
          <cell r="B418">
            <v>199701</v>
          </cell>
          <cell r="C418">
            <v>56</v>
          </cell>
          <cell r="D418" t="str">
            <v>C</v>
          </cell>
          <cell r="E418">
            <v>85.292600000000007</v>
          </cell>
        </row>
        <row r="419">
          <cell r="A419" t="str">
            <v>HE</v>
          </cell>
          <cell r="B419">
            <v>199701</v>
          </cell>
          <cell r="C419">
            <v>56</v>
          </cell>
          <cell r="D419" t="str">
            <v>F</v>
          </cell>
          <cell r="E419">
            <v>3.6768000000000001</v>
          </cell>
        </row>
        <row r="420">
          <cell r="A420" t="str">
            <v>HE</v>
          </cell>
          <cell r="B420">
            <v>199701</v>
          </cell>
          <cell r="C420">
            <v>56</v>
          </cell>
          <cell r="D420" t="str">
            <v>R</v>
          </cell>
          <cell r="E420">
            <v>2.1653000000000002</v>
          </cell>
        </row>
        <row r="421">
          <cell r="A421" t="str">
            <v>HE</v>
          </cell>
          <cell r="B421">
            <v>199701</v>
          </cell>
          <cell r="C421">
            <v>57</v>
          </cell>
          <cell r="E421">
            <v>100</v>
          </cell>
        </row>
        <row r="422">
          <cell r="A422" t="str">
            <v>HE</v>
          </cell>
          <cell r="B422">
            <v>199701</v>
          </cell>
          <cell r="C422">
            <v>57</v>
          </cell>
          <cell r="D422" t="str">
            <v>0</v>
          </cell>
          <cell r="E422">
            <v>0</v>
          </cell>
        </row>
        <row r="423">
          <cell r="A423" t="str">
            <v>HE</v>
          </cell>
          <cell r="B423">
            <v>199701</v>
          </cell>
          <cell r="C423">
            <v>57</v>
          </cell>
          <cell r="D423" t="str">
            <v>3</v>
          </cell>
          <cell r="E423">
            <v>2.0139</v>
          </cell>
        </row>
        <row r="424">
          <cell r="A424" t="str">
            <v>HE</v>
          </cell>
          <cell r="B424">
            <v>199701</v>
          </cell>
          <cell r="C424">
            <v>57</v>
          </cell>
          <cell r="D424" t="str">
            <v>6</v>
          </cell>
          <cell r="E424">
            <v>1.1163000000000001</v>
          </cell>
        </row>
        <row r="425">
          <cell r="A425" t="str">
            <v>HE</v>
          </cell>
          <cell r="B425">
            <v>199701</v>
          </cell>
          <cell r="C425">
            <v>57</v>
          </cell>
          <cell r="D425" t="str">
            <v>6+</v>
          </cell>
          <cell r="E425">
            <v>12.27</v>
          </cell>
        </row>
        <row r="426">
          <cell r="A426" t="str">
            <v>HE</v>
          </cell>
          <cell r="B426">
            <v>199701</v>
          </cell>
          <cell r="C426">
            <v>57</v>
          </cell>
          <cell r="D426" t="str">
            <v>9</v>
          </cell>
          <cell r="E426">
            <v>5.0605000000000002</v>
          </cell>
        </row>
        <row r="427">
          <cell r="A427" t="str">
            <v>HE</v>
          </cell>
          <cell r="B427">
            <v>199701</v>
          </cell>
          <cell r="C427">
            <v>57</v>
          </cell>
          <cell r="D427" t="str">
            <v>C</v>
          </cell>
          <cell r="E427">
            <v>85.716300000000004</v>
          </cell>
        </row>
        <row r="428">
          <cell r="A428" t="str">
            <v>HE</v>
          </cell>
          <cell r="B428">
            <v>199701</v>
          </cell>
          <cell r="C428">
            <v>57</v>
          </cell>
          <cell r="D428" t="str">
            <v>F</v>
          </cell>
          <cell r="E428">
            <v>3.8636000000000004</v>
          </cell>
        </row>
        <row r="429">
          <cell r="A429" t="str">
            <v>HE</v>
          </cell>
          <cell r="B429">
            <v>199701</v>
          </cell>
          <cell r="C429">
            <v>57</v>
          </cell>
          <cell r="D429" t="str">
            <v>R</v>
          </cell>
          <cell r="E429">
            <v>2.2295000000000003</v>
          </cell>
        </row>
        <row r="430">
          <cell r="A430" t="str">
            <v>HE</v>
          </cell>
          <cell r="B430">
            <v>199701</v>
          </cell>
          <cell r="C430">
            <v>58</v>
          </cell>
          <cell r="E430">
            <v>100</v>
          </cell>
        </row>
        <row r="431">
          <cell r="A431" t="str">
            <v>HE</v>
          </cell>
          <cell r="B431">
            <v>199701</v>
          </cell>
          <cell r="C431">
            <v>58</v>
          </cell>
          <cell r="D431" t="str">
            <v>0</v>
          </cell>
          <cell r="E431">
            <v>0</v>
          </cell>
        </row>
        <row r="432">
          <cell r="A432" t="str">
            <v>HE</v>
          </cell>
          <cell r="B432">
            <v>199701</v>
          </cell>
          <cell r="C432">
            <v>58</v>
          </cell>
          <cell r="D432" t="str">
            <v>3</v>
          </cell>
          <cell r="E432">
            <v>2.5679000000000003</v>
          </cell>
        </row>
        <row r="433">
          <cell r="A433" t="str">
            <v>HE</v>
          </cell>
          <cell r="B433">
            <v>199701</v>
          </cell>
          <cell r="C433">
            <v>58</v>
          </cell>
          <cell r="D433" t="str">
            <v>6</v>
          </cell>
          <cell r="E433">
            <v>0.89260000000000006</v>
          </cell>
        </row>
        <row r="434">
          <cell r="A434" t="str">
            <v>HE</v>
          </cell>
          <cell r="B434">
            <v>199701</v>
          </cell>
          <cell r="C434">
            <v>58</v>
          </cell>
          <cell r="D434" t="str">
            <v>6+</v>
          </cell>
          <cell r="E434">
            <v>12.339</v>
          </cell>
        </row>
        <row r="435">
          <cell r="A435" t="str">
            <v>HE</v>
          </cell>
          <cell r="B435">
            <v>199701</v>
          </cell>
          <cell r="C435">
            <v>58</v>
          </cell>
          <cell r="D435" t="str">
            <v>9</v>
          </cell>
          <cell r="E435">
            <v>5.0924000000000005</v>
          </cell>
        </row>
        <row r="436">
          <cell r="A436" t="str">
            <v>HE</v>
          </cell>
          <cell r="B436">
            <v>199701</v>
          </cell>
          <cell r="C436">
            <v>58</v>
          </cell>
          <cell r="D436" t="str">
            <v>C</v>
          </cell>
          <cell r="E436">
            <v>85.093000000000004</v>
          </cell>
        </row>
        <row r="437">
          <cell r="A437" t="str">
            <v>HE</v>
          </cell>
          <cell r="B437">
            <v>199701</v>
          </cell>
          <cell r="C437">
            <v>58</v>
          </cell>
          <cell r="D437" t="str">
            <v>F</v>
          </cell>
          <cell r="E437">
            <v>4.0525000000000002</v>
          </cell>
        </row>
        <row r="438">
          <cell r="A438" t="str">
            <v>HE</v>
          </cell>
          <cell r="B438">
            <v>199701</v>
          </cell>
          <cell r="C438">
            <v>58</v>
          </cell>
          <cell r="D438" t="str">
            <v>R</v>
          </cell>
          <cell r="E438">
            <v>2.3017000000000003</v>
          </cell>
        </row>
        <row r="439">
          <cell r="A439" t="str">
            <v>HE</v>
          </cell>
          <cell r="B439">
            <v>199701</v>
          </cell>
          <cell r="C439">
            <v>59</v>
          </cell>
          <cell r="E439">
            <v>100</v>
          </cell>
        </row>
        <row r="440">
          <cell r="A440" t="str">
            <v>HE</v>
          </cell>
          <cell r="B440">
            <v>199701</v>
          </cell>
          <cell r="C440">
            <v>59</v>
          </cell>
          <cell r="D440" t="str">
            <v>0</v>
          </cell>
          <cell r="E440">
            <v>0</v>
          </cell>
        </row>
        <row r="441">
          <cell r="A441" t="str">
            <v>HE</v>
          </cell>
          <cell r="B441">
            <v>199701</v>
          </cell>
          <cell r="C441">
            <v>59</v>
          </cell>
          <cell r="D441" t="str">
            <v>3</v>
          </cell>
          <cell r="E441">
            <v>1.9740000000000002</v>
          </cell>
        </row>
        <row r="442">
          <cell r="A442" t="str">
            <v>HE</v>
          </cell>
          <cell r="B442">
            <v>199701</v>
          </cell>
          <cell r="C442">
            <v>59</v>
          </cell>
          <cell r="D442" t="str">
            <v>6</v>
          </cell>
          <cell r="E442">
            <v>1.3180000000000001</v>
          </cell>
        </row>
        <row r="443">
          <cell r="A443" t="str">
            <v>HE</v>
          </cell>
          <cell r="B443">
            <v>199701</v>
          </cell>
          <cell r="C443">
            <v>59</v>
          </cell>
          <cell r="D443" t="str">
            <v>6+</v>
          </cell>
          <cell r="E443">
            <v>12.724</v>
          </cell>
        </row>
        <row r="444">
          <cell r="A444" t="str">
            <v>HE</v>
          </cell>
          <cell r="B444">
            <v>199701</v>
          </cell>
          <cell r="C444">
            <v>59</v>
          </cell>
          <cell r="D444" t="str">
            <v>9</v>
          </cell>
          <cell r="E444">
            <v>4.8656000000000006</v>
          </cell>
        </row>
        <row r="445">
          <cell r="A445" t="str">
            <v>HE</v>
          </cell>
          <cell r="B445">
            <v>199701</v>
          </cell>
          <cell r="C445">
            <v>59</v>
          </cell>
          <cell r="D445" t="str">
            <v>C</v>
          </cell>
          <cell r="E445">
            <v>85.301700000000011</v>
          </cell>
        </row>
        <row r="446">
          <cell r="A446" t="str">
            <v>HE</v>
          </cell>
          <cell r="B446">
            <v>199701</v>
          </cell>
          <cell r="C446">
            <v>59</v>
          </cell>
          <cell r="D446" t="str">
            <v>F</v>
          </cell>
          <cell r="E446">
            <v>4.2829000000000006</v>
          </cell>
        </row>
        <row r="447">
          <cell r="A447" t="str">
            <v>HE</v>
          </cell>
          <cell r="B447">
            <v>199701</v>
          </cell>
          <cell r="C447">
            <v>59</v>
          </cell>
          <cell r="D447" t="str">
            <v>R</v>
          </cell>
          <cell r="E447">
            <v>2.2578</v>
          </cell>
        </row>
        <row r="448">
          <cell r="A448" t="str">
            <v>HE</v>
          </cell>
          <cell r="B448">
            <v>199701</v>
          </cell>
          <cell r="C448">
            <v>60</v>
          </cell>
          <cell r="E448">
            <v>100</v>
          </cell>
        </row>
        <row r="449">
          <cell r="A449" t="str">
            <v>HE</v>
          </cell>
          <cell r="B449">
            <v>199701</v>
          </cell>
          <cell r="C449">
            <v>60</v>
          </cell>
          <cell r="D449" t="str">
            <v>0</v>
          </cell>
          <cell r="E449">
            <v>0</v>
          </cell>
        </row>
        <row r="450">
          <cell r="A450" t="str">
            <v>HE</v>
          </cell>
          <cell r="B450">
            <v>199701</v>
          </cell>
          <cell r="C450">
            <v>60</v>
          </cell>
          <cell r="D450" t="str">
            <v>3</v>
          </cell>
          <cell r="E450">
            <v>2.6219000000000001</v>
          </cell>
        </row>
        <row r="451">
          <cell r="A451" t="str">
            <v>HE</v>
          </cell>
          <cell r="B451">
            <v>199701</v>
          </cell>
          <cell r="C451">
            <v>60</v>
          </cell>
          <cell r="D451" t="str">
            <v>6</v>
          </cell>
          <cell r="E451">
            <v>0.91050000000000009</v>
          </cell>
        </row>
        <row r="452">
          <cell r="A452" t="str">
            <v>HE</v>
          </cell>
          <cell r="B452">
            <v>199701</v>
          </cell>
          <cell r="C452">
            <v>60</v>
          </cell>
          <cell r="D452" t="str">
            <v>6+</v>
          </cell>
          <cell r="E452">
            <v>12.295</v>
          </cell>
        </row>
        <row r="453">
          <cell r="A453" t="str">
            <v>HE</v>
          </cell>
          <cell r="B453">
            <v>199701</v>
          </cell>
          <cell r="C453">
            <v>60</v>
          </cell>
          <cell r="D453" t="str">
            <v>9</v>
          </cell>
          <cell r="E453">
            <v>5.1185</v>
          </cell>
        </row>
        <row r="454">
          <cell r="A454" t="str">
            <v>HE</v>
          </cell>
          <cell r="B454">
            <v>199701</v>
          </cell>
          <cell r="C454">
            <v>60</v>
          </cell>
          <cell r="D454" t="str">
            <v>C</v>
          </cell>
          <cell r="E454">
            <v>85.082599999999999</v>
          </cell>
        </row>
        <row r="455">
          <cell r="A455" t="str">
            <v>HE</v>
          </cell>
          <cell r="B455">
            <v>199701</v>
          </cell>
          <cell r="C455">
            <v>60</v>
          </cell>
          <cell r="D455" t="str">
            <v>F</v>
          </cell>
          <cell r="E455">
            <v>4.2195999999999998</v>
          </cell>
        </row>
        <row r="456">
          <cell r="A456" t="str">
            <v>HE</v>
          </cell>
          <cell r="B456">
            <v>199701</v>
          </cell>
          <cell r="C456">
            <v>60</v>
          </cell>
          <cell r="D456" t="str">
            <v>R</v>
          </cell>
          <cell r="E456">
            <v>2.0467</v>
          </cell>
        </row>
        <row r="457">
          <cell r="A457" t="str">
            <v>HE</v>
          </cell>
          <cell r="B457">
            <v>199701</v>
          </cell>
          <cell r="C457">
            <v>61</v>
          </cell>
          <cell r="E457">
            <v>100</v>
          </cell>
        </row>
        <row r="458">
          <cell r="A458" t="str">
            <v>HE</v>
          </cell>
          <cell r="B458">
            <v>199701</v>
          </cell>
          <cell r="C458">
            <v>61</v>
          </cell>
          <cell r="D458" t="str">
            <v>0</v>
          </cell>
          <cell r="E458">
            <v>0</v>
          </cell>
        </row>
        <row r="459">
          <cell r="A459" t="str">
            <v>HE</v>
          </cell>
          <cell r="B459">
            <v>199701</v>
          </cell>
          <cell r="C459">
            <v>61</v>
          </cell>
          <cell r="D459" t="str">
            <v>3</v>
          </cell>
          <cell r="E459">
            <v>3.1212</v>
          </cell>
        </row>
        <row r="460">
          <cell r="A460" t="str">
            <v>HE</v>
          </cell>
          <cell r="B460">
            <v>199701</v>
          </cell>
          <cell r="C460">
            <v>61</v>
          </cell>
          <cell r="D460" t="str">
            <v>6</v>
          </cell>
          <cell r="E460">
            <v>1.2226000000000001</v>
          </cell>
        </row>
        <row r="461">
          <cell r="A461" t="str">
            <v>HE</v>
          </cell>
          <cell r="B461">
            <v>199701</v>
          </cell>
          <cell r="C461">
            <v>61</v>
          </cell>
          <cell r="D461" t="str">
            <v>6+</v>
          </cell>
          <cell r="E461">
            <v>11.211</v>
          </cell>
        </row>
        <row r="462">
          <cell r="A462" t="str">
            <v>HE</v>
          </cell>
          <cell r="B462">
            <v>199701</v>
          </cell>
          <cell r="C462">
            <v>61</v>
          </cell>
          <cell r="D462" t="str">
            <v>9</v>
          </cell>
          <cell r="E462">
            <v>4.6028000000000002</v>
          </cell>
        </row>
        <row r="463">
          <cell r="A463" t="str">
            <v>HE</v>
          </cell>
          <cell r="B463">
            <v>199701</v>
          </cell>
          <cell r="C463">
            <v>61</v>
          </cell>
          <cell r="D463" t="str">
            <v>C</v>
          </cell>
          <cell r="E463">
            <v>85.66810000000001</v>
          </cell>
        </row>
        <row r="464">
          <cell r="A464" t="str">
            <v>HE</v>
          </cell>
          <cell r="B464">
            <v>199701</v>
          </cell>
          <cell r="C464">
            <v>61</v>
          </cell>
          <cell r="D464" t="str">
            <v>F</v>
          </cell>
          <cell r="E464">
            <v>3.9165000000000001</v>
          </cell>
        </row>
        <row r="465">
          <cell r="A465" t="str">
            <v>HE</v>
          </cell>
          <cell r="B465">
            <v>199701</v>
          </cell>
          <cell r="C465">
            <v>61</v>
          </cell>
          <cell r="D465" t="str">
            <v>R</v>
          </cell>
          <cell r="E465">
            <v>1.4689000000000001</v>
          </cell>
        </row>
        <row r="466">
          <cell r="A466" t="str">
            <v>HE</v>
          </cell>
          <cell r="B466">
            <v>199701</v>
          </cell>
          <cell r="C466">
            <v>62</v>
          </cell>
          <cell r="E466">
            <v>100</v>
          </cell>
        </row>
        <row r="467">
          <cell r="A467" t="str">
            <v>HE</v>
          </cell>
          <cell r="B467">
            <v>199701</v>
          </cell>
          <cell r="C467">
            <v>62</v>
          </cell>
          <cell r="D467" t="str">
            <v>0</v>
          </cell>
          <cell r="E467">
            <v>0</v>
          </cell>
        </row>
        <row r="468">
          <cell r="A468" t="str">
            <v>HE</v>
          </cell>
          <cell r="B468">
            <v>199701</v>
          </cell>
          <cell r="C468">
            <v>62</v>
          </cell>
          <cell r="D468" t="str">
            <v>3</v>
          </cell>
          <cell r="E468">
            <v>2.4700000000000002</v>
          </cell>
        </row>
        <row r="469">
          <cell r="A469" t="str">
            <v>HE</v>
          </cell>
          <cell r="B469">
            <v>199701</v>
          </cell>
          <cell r="C469">
            <v>62</v>
          </cell>
          <cell r="D469" t="str">
            <v>6</v>
          </cell>
          <cell r="E469">
            <v>1.2695000000000001</v>
          </cell>
        </row>
        <row r="470">
          <cell r="A470" t="str">
            <v>HE</v>
          </cell>
          <cell r="B470">
            <v>199701</v>
          </cell>
          <cell r="C470">
            <v>62</v>
          </cell>
          <cell r="D470" t="str">
            <v>6+</v>
          </cell>
          <cell r="E470">
            <v>11.631</v>
          </cell>
        </row>
        <row r="471">
          <cell r="A471" t="str">
            <v>HE</v>
          </cell>
          <cell r="B471">
            <v>199701</v>
          </cell>
          <cell r="C471">
            <v>62</v>
          </cell>
          <cell r="D471" t="str">
            <v>9</v>
          </cell>
          <cell r="E471">
            <v>4.9617000000000004</v>
          </cell>
        </row>
        <row r="472">
          <cell r="A472" t="str">
            <v>HE</v>
          </cell>
          <cell r="B472">
            <v>199701</v>
          </cell>
          <cell r="C472">
            <v>62</v>
          </cell>
          <cell r="D472" t="str">
            <v>C</v>
          </cell>
          <cell r="E472">
            <v>85.899300000000011</v>
          </cell>
        </row>
        <row r="473">
          <cell r="A473" t="str">
            <v>HE</v>
          </cell>
          <cell r="B473">
            <v>199701</v>
          </cell>
          <cell r="C473">
            <v>62</v>
          </cell>
          <cell r="D473" t="str">
            <v>F</v>
          </cell>
          <cell r="E473">
            <v>3.8915000000000002</v>
          </cell>
        </row>
        <row r="474">
          <cell r="A474" t="str">
            <v>HE</v>
          </cell>
          <cell r="B474">
            <v>199701</v>
          </cell>
          <cell r="C474">
            <v>62</v>
          </cell>
          <cell r="D474" t="str">
            <v>R</v>
          </cell>
          <cell r="E474">
            <v>1.508</v>
          </cell>
        </row>
        <row r="475">
          <cell r="A475" t="str">
            <v>HE</v>
          </cell>
          <cell r="B475">
            <v>199701</v>
          </cell>
          <cell r="C475">
            <v>63</v>
          </cell>
          <cell r="E475">
            <v>100</v>
          </cell>
        </row>
        <row r="476">
          <cell r="A476" t="str">
            <v>HE</v>
          </cell>
          <cell r="B476">
            <v>199701</v>
          </cell>
          <cell r="C476">
            <v>63</v>
          </cell>
          <cell r="D476" t="str">
            <v>0</v>
          </cell>
          <cell r="E476">
            <v>0</v>
          </cell>
        </row>
        <row r="477">
          <cell r="A477" t="str">
            <v>HE</v>
          </cell>
          <cell r="B477">
            <v>199701</v>
          </cell>
          <cell r="C477">
            <v>63</v>
          </cell>
          <cell r="D477" t="str">
            <v>3</v>
          </cell>
          <cell r="E477">
            <v>3.3637000000000001</v>
          </cell>
        </row>
        <row r="478">
          <cell r="A478" t="str">
            <v>HE</v>
          </cell>
          <cell r="B478">
            <v>199701</v>
          </cell>
          <cell r="C478">
            <v>63</v>
          </cell>
          <cell r="D478" t="str">
            <v>6</v>
          </cell>
          <cell r="E478">
            <v>0.85870000000000002</v>
          </cell>
        </row>
        <row r="479">
          <cell r="A479" t="str">
            <v>HE</v>
          </cell>
          <cell r="B479">
            <v>199701</v>
          </cell>
          <cell r="C479">
            <v>63</v>
          </cell>
          <cell r="D479" t="str">
            <v>6+</v>
          </cell>
          <cell r="E479">
            <v>11.195</v>
          </cell>
        </row>
        <row r="480">
          <cell r="A480" t="str">
            <v>HE</v>
          </cell>
          <cell r="B480">
            <v>199701</v>
          </cell>
          <cell r="C480">
            <v>63</v>
          </cell>
          <cell r="D480" t="str">
            <v>9</v>
          </cell>
          <cell r="E480">
            <v>4.6648000000000005</v>
          </cell>
        </row>
        <row r="481">
          <cell r="A481" t="str">
            <v>HE</v>
          </cell>
          <cell r="B481">
            <v>199701</v>
          </cell>
          <cell r="C481">
            <v>63</v>
          </cell>
          <cell r="D481" t="str">
            <v>C</v>
          </cell>
          <cell r="E481">
            <v>85.441200000000009</v>
          </cell>
        </row>
        <row r="482">
          <cell r="A482" t="str">
            <v>HE</v>
          </cell>
          <cell r="B482">
            <v>199701</v>
          </cell>
          <cell r="C482">
            <v>63</v>
          </cell>
          <cell r="D482" t="str">
            <v>F</v>
          </cell>
          <cell r="E482">
            <v>4.3326000000000002</v>
          </cell>
        </row>
        <row r="483">
          <cell r="A483" t="str">
            <v>HE</v>
          </cell>
          <cell r="B483">
            <v>199701</v>
          </cell>
          <cell r="C483">
            <v>63</v>
          </cell>
          <cell r="D483" t="str">
            <v>R</v>
          </cell>
          <cell r="E483">
            <v>1.3389</v>
          </cell>
        </row>
        <row r="484">
          <cell r="A484" t="str">
            <v>HE</v>
          </cell>
          <cell r="B484">
            <v>199701</v>
          </cell>
          <cell r="C484">
            <v>64</v>
          </cell>
          <cell r="E484">
            <v>100</v>
          </cell>
        </row>
        <row r="485">
          <cell r="A485" t="str">
            <v>HE</v>
          </cell>
          <cell r="B485">
            <v>199701</v>
          </cell>
          <cell r="C485">
            <v>64</v>
          </cell>
          <cell r="D485" t="str">
            <v>0</v>
          </cell>
          <cell r="E485">
            <v>0</v>
          </cell>
        </row>
        <row r="486">
          <cell r="A486" t="str">
            <v>HE</v>
          </cell>
          <cell r="B486">
            <v>199701</v>
          </cell>
          <cell r="C486">
            <v>64</v>
          </cell>
          <cell r="D486" t="str">
            <v>3</v>
          </cell>
          <cell r="E486">
            <v>3.8169000000000004</v>
          </cell>
        </row>
        <row r="487">
          <cell r="A487" t="str">
            <v>HE</v>
          </cell>
          <cell r="B487">
            <v>199701</v>
          </cell>
          <cell r="C487">
            <v>64</v>
          </cell>
          <cell r="D487" t="str">
            <v>6</v>
          </cell>
          <cell r="E487">
            <v>1.2914000000000001</v>
          </cell>
        </row>
        <row r="488">
          <cell r="A488" t="str">
            <v>HE</v>
          </cell>
          <cell r="B488">
            <v>199701</v>
          </cell>
          <cell r="C488">
            <v>64</v>
          </cell>
          <cell r="D488" t="str">
            <v>6+</v>
          </cell>
          <cell r="E488">
            <v>11.428000000000001</v>
          </cell>
        </row>
        <row r="489">
          <cell r="A489" t="str">
            <v>HE</v>
          </cell>
          <cell r="B489">
            <v>199701</v>
          </cell>
          <cell r="C489">
            <v>64</v>
          </cell>
          <cell r="D489" t="str">
            <v>9</v>
          </cell>
          <cell r="E489">
            <v>4.7086000000000006</v>
          </cell>
        </row>
        <row r="490">
          <cell r="A490" t="str">
            <v>HE</v>
          </cell>
          <cell r="B490">
            <v>199701</v>
          </cell>
          <cell r="C490">
            <v>64</v>
          </cell>
          <cell r="D490" t="str">
            <v>C</v>
          </cell>
          <cell r="E490">
            <v>84.755300000000005</v>
          </cell>
        </row>
        <row r="491">
          <cell r="A491" t="str">
            <v>HE</v>
          </cell>
          <cell r="B491">
            <v>199701</v>
          </cell>
          <cell r="C491">
            <v>64</v>
          </cell>
          <cell r="D491" t="str">
            <v>F</v>
          </cell>
          <cell r="E491">
            <v>4.0132000000000003</v>
          </cell>
        </row>
        <row r="492">
          <cell r="A492" t="str">
            <v>HE</v>
          </cell>
          <cell r="B492">
            <v>199701</v>
          </cell>
          <cell r="C492">
            <v>64</v>
          </cell>
          <cell r="D492" t="str">
            <v>R</v>
          </cell>
          <cell r="E492">
            <v>1.4145000000000001</v>
          </cell>
        </row>
        <row r="493">
          <cell r="A493" t="str">
            <v>HE</v>
          </cell>
          <cell r="B493">
            <v>199701</v>
          </cell>
          <cell r="C493">
            <v>65</v>
          </cell>
          <cell r="E493">
            <v>100</v>
          </cell>
        </row>
        <row r="494">
          <cell r="A494" t="str">
            <v>HE</v>
          </cell>
          <cell r="B494">
            <v>199701</v>
          </cell>
          <cell r="C494">
            <v>65</v>
          </cell>
          <cell r="D494" t="str">
            <v>0</v>
          </cell>
          <cell r="E494">
            <v>0</v>
          </cell>
        </row>
        <row r="495">
          <cell r="A495" t="str">
            <v>HE</v>
          </cell>
          <cell r="B495">
            <v>199701</v>
          </cell>
          <cell r="C495">
            <v>65</v>
          </cell>
          <cell r="D495" t="str">
            <v>3</v>
          </cell>
          <cell r="E495">
            <v>2.7479</v>
          </cell>
        </row>
        <row r="496">
          <cell r="A496" t="str">
            <v>HE</v>
          </cell>
          <cell r="B496">
            <v>199701</v>
          </cell>
          <cell r="C496">
            <v>65</v>
          </cell>
          <cell r="D496" t="str">
            <v>6</v>
          </cell>
          <cell r="E496">
            <v>1.4818</v>
          </cell>
        </row>
        <row r="497">
          <cell r="A497" t="str">
            <v>HE</v>
          </cell>
          <cell r="B497">
            <v>199701</v>
          </cell>
          <cell r="C497">
            <v>65</v>
          </cell>
          <cell r="D497" t="str">
            <v>6+</v>
          </cell>
          <cell r="E497">
            <v>11.766999999999999</v>
          </cell>
        </row>
        <row r="498">
          <cell r="A498" t="str">
            <v>HE</v>
          </cell>
          <cell r="B498">
            <v>199701</v>
          </cell>
          <cell r="C498">
            <v>65</v>
          </cell>
          <cell r="D498" t="str">
            <v>9</v>
          </cell>
          <cell r="E498">
            <v>4.7221000000000002</v>
          </cell>
        </row>
        <row r="499">
          <cell r="A499" t="str">
            <v>HE</v>
          </cell>
          <cell r="B499">
            <v>199701</v>
          </cell>
          <cell r="C499">
            <v>65</v>
          </cell>
          <cell r="D499" t="str">
            <v>C</v>
          </cell>
          <cell r="E499">
            <v>85.484999999999999</v>
          </cell>
        </row>
        <row r="500">
          <cell r="A500" t="str">
            <v>HE</v>
          </cell>
          <cell r="B500">
            <v>199701</v>
          </cell>
          <cell r="C500">
            <v>65</v>
          </cell>
          <cell r="D500" t="str">
            <v>F</v>
          </cell>
          <cell r="E500">
            <v>4.2336</v>
          </cell>
        </row>
        <row r="501">
          <cell r="A501" t="str">
            <v>HE</v>
          </cell>
          <cell r="B501">
            <v>199701</v>
          </cell>
          <cell r="C501">
            <v>65</v>
          </cell>
          <cell r="D501" t="str">
            <v>R</v>
          </cell>
          <cell r="E501">
            <v>1.3297000000000001</v>
          </cell>
        </row>
        <row r="502">
          <cell r="A502" t="str">
            <v>HE</v>
          </cell>
          <cell r="B502">
            <v>199701</v>
          </cell>
          <cell r="C502">
            <v>66</v>
          </cell>
          <cell r="E502">
            <v>100</v>
          </cell>
        </row>
        <row r="503">
          <cell r="A503" t="str">
            <v>HE</v>
          </cell>
          <cell r="B503">
            <v>199701</v>
          </cell>
          <cell r="C503">
            <v>66</v>
          </cell>
          <cell r="D503" t="str">
            <v>0</v>
          </cell>
          <cell r="E503">
            <v>0</v>
          </cell>
        </row>
        <row r="504">
          <cell r="A504" t="str">
            <v>HE</v>
          </cell>
          <cell r="B504">
            <v>199701</v>
          </cell>
          <cell r="C504">
            <v>66</v>
          </cell>
          <cell r="D504" t="str">
            <v>3</v>
          </cell>
          <cell r="E504">
            <v>2.6062000000000003</v>
          </cell>
        </row>
        <row r="505">
          <cell r="A505" t="str">
            <v>HE</v>
          </cell>
          <cell r="B505">
            <v>199701</v>
          </cell>
          <cell r="C505">
            <v>66</v>
          </cell>
          <cell r="D505" t="str">
            <v>6</v>
          </cell>
          <cell r="E505">
            <v>1.6575</v>
          </cell>
        </row>
        <row r="506">
          <cell r="A506" t="str">
            <v>HE</v>
          </cell>
          <cell r="B506">
            <v>199701</v>
          </cell>
          <cell r="C506">
            <v>66</v>
          </cell>
          <cell r="D506" t="str">
            <v>6+</v>
          </cell>
          <cell r="E506">
            <v>11.744</v>
          </cell>
        </row>
        <row r="507">
          <cell r="A507" t="str">
            <v>HE</v>
          </cell>
          <cell r="B507">
            <v>199701</v>
          </cell>
          <cell r="C507">
            <v>66</v>
          </cell>
          <cell r="D507" t="str">
            <v>9</v>
          </cell>
          <cell r="E507">
            <v>4.4941000000000004</v>
          </cell>
        </row>
        <row r="508">
          <cell r="A508" t="str">
            <v>HE</v>
          </cell>
          <cell r="B508">
            <v>199701</v>
          </cell>
          <cell r="C508">
            <v>66</v>
          </cell>
          <cell r="D508" t="str">
            <v>C</v>
          </cell>
          <cell r="E508">
            <v>85.649600000000007</v>
          </cell>
        </row>
        <row r="509">
          <cell r="A509" t="str">
            <v>HE</v>
          </cell>
          <cell r="B509">
            <v>199701</v>
          </cell>
          <cell r="C509">
            <v>66</v>
          </cell>
          <cell r="D509" t="str">
            <v>F</v>
          </cell>
          <cell r="E509">
            <v>3.9589000000000003</v>
          </cell>
        </row>
        <row r="510">
          <cell r="A510" t="str">
            <v>HE</v>
          </cell>
          <cell r="B510">
            <v>199701</v>
          </cell>
          <cell r="C510">
            <v>66</v>
          </cell>
          <cell r="D510" t="str">
            <v>R</v>
          </cell>
          <cell r="E510">
            <v>1.6337000000000002</v>
          </cell>
        </row>
        <row r="511">
          <cell r="A511" t="str">
            <v>HE</v>
          </cell>
          <cell r="B511">
            <v>199701</v>
          </cell>
          <cell r="C511">
            <v>67</v>
          </cell>
          <cell r="E511">
            <v>100</v>
          </cell>
        </row>
        <row r="512">
          <cell r="A512" t="str">
            <v>HE</v>
          </cell>
          <cell r="B512">
            <v>199701</v>
          </cell>
          <cell r="C512">
            <v>67</v>
          </cell>
          <cell r="D512" t="str">
            <v>0</v>
          </cell>
          <cell r="E512">
            <v>0</v>
          </cell>
        </row>
        <row r="513">
          <cell r="A513" t="str">
            <v>HE</v>
          </cell>
          <cell r="B513">
            <v>199701</v>
          </cell>
          <cell r="C513">
            <v>67</v>
          </cell>
          <cell r="D513" t="str">
            <v>3</v>
          </cell>
          <cell r="E513">
            <v>3.0341</v>
          </cell>
        </row>
        <row r="514">
          <cell r="A514" t="str">
            <v>HE</v>
          </cell>
          <cell r="B514">
            <v>199701</v>
          </cell>
          <cell r="C514">
            <v>67</v>
          </cell>
          <cell r="D514" t="str">
            <v>6</v>
          </cell>
          <cell r="E514">
            <v>1.1609</v>
          </cell>
        </row>
        <row r="515">
          <cell r="A515" t="str">
            <v>HE</v>
          </cell>
          <cell r="B515">
            <v>199701</v>
          </cell>
          <cell r="C515">
            <v>67</v>
          </cell>
          <cell r="D515" t="str">
            <v>6+</v>
          </cell>
          <cell r="E515">
            <v>11.236000000000001</v>
          </cell>
        </row>
        <row r="516">
          <cell r="A516" t="str">
            <v>HE</v>
          </cell>
          <cell r="B516">
            <v>199701</v>
          </cell>
          <cell r="C516">
            <v>67</v>
          </cell>
          <cell r="D516" t="str">
            <v>9</v>
          </cell>
          <cell r="E516">
            <v>4.7110000000000003</v>
          </cell>
        </row>
        <row r="517">
          <cell r="A517" t="str">
            <v>HE</v>
          </cell>
          <cell r="B517">
            <v>199701</v>
          </cell>
          <cell r="C517">
            <v>67</v>
          </cell>
          <cell r="D517" t="str">
            <v>C</v>
          </cell>
          <cell r="E517">
            <v>85.73</v>
          </cell>
        </row>
        <row r="518">
          <cell r="A518" t="str">
            <v>HE</v>
          </cell>
          <cell r="B518">
            <v>199701</v>
          </cell>
          <cell r="C518">
            <v>67</v>
          </cell>
          <cell r="D518" t="str">
            <v>F</v>
          </cell>
          <cell r="E518">
            <v>3.7398000000000002</v>
          </cell>
        </row>
        <row r="519">
          <cell r="A519" t="str">
            <v>HE</v>
          </cell>
          <cell r="B519">
            <v>199701</v>
          </cell>
          <cell r="C519">
            <v>67</v>
          </cell>
          <cell r="D519" t="str">
            <v>R</v>
          </cell>
          <cell r="E519">
            <v>1.6242000000000001</v>
          </cell>
        </row>
        <row r="520">
          <cell r="A520" t="str">
            <v>HE</v>
          </cell>
          <cell r="B520">
            <v>199701</v>
          </cell>
          <cell r="C520">
            <v>68</v>
          </cell>
          <cell r="E520">
            <v>100</v>
          </cell>
        </row>
        <row r="521">
          <cell r="A521" t="str">
            <v>HE</v>
          </cell>
          <cell r="B521">
            <v>199701</v>
          </cell>
          <cell r="C521">
            <v>68</v>
          </cell>
          <cell r="D521" t="str">
            <v>0</v>
          </cell>
          <cell r="E521">
            <v>0</v>
          </cell>
        </row>
        <row r="522">
          <cell r="A522" t="str">
            <v>HE</v>
          </cell>
          <cell r="B522">
            <v>199701</v>
          </cell>
          <cell r="C522">
            <v>68</v>
          </cell>
          <cell r="D522" t="str">
            <v>3</v>
          </cell>
          <cell r="E522">
            <v>2.7437</v>
          </cell>
        </row>
        <row r="523">
          <cell r="A523" t="str">
            <v>HE</v>
          </cell>
          <cell r="B523">
            <v>199701</v>
          </cell>
          <cell r="C523">
            <v>68</v>
          </cell>
          <cell r="D523" t="str">
            <v>6</v>
          </cell>
          <cell r="E523">
            <v>0.98640000000000005</v>
          </cell>
        </row>
        <row r="524">
          <cell r="A524" t="str">
            <v>HE</v>
          </cell>
          <cell r="B524">
            <v>199701</v>
          </cell>
          <cell r="C524">
            <v>68</v>
          </cell>
          <cell r="D524" t="str">
            <v>6+</v>
          </cell>
          <cell r="E524">
            <v>9.3510000000000009</v>
          </cell>
        </row>
        <row r="525">
          <cell r="A525" t="str">
            <v>HE</v>
          </cell>
          <cell r="B525">
            <v>199701</v>
          </cell>
          <cell r="C525">
            <v>68</v>
          </cell>
          <cell r="D525" t="str">
            <v>9</v>
          </cell>
          <cell r="E525">
            <v>4.7663000000000002</v>
          </cell>
        </row>
        <row r="526">
          <cell r="A526" t="str">
            <v>HE</v>
          </cell>
          <cell r="B526">
            <v>199701</v>
          </cell>
          <cell r="C526">
            <v>68</v>
          </cell>
          <cell r="D526" t="str">
            <v>C</v>
          </cell>
          <cell r="E526">
            <v>87.905500000000004</v>
          </cell>
        </row>
        <row r="527">
          <cell r="A527" t="str">
            <v>HE</v>
          </cell>
          <cell r="B527">
            <v>199701</v>
          </cell>
          <cell r="C527">
            <v>68</v>
          </cell>
          <cell r="D527" t="str">
            <v>F</v>
          </cell>
          <cell r="E527">
            <v>2.2674000000000003</v>
          </cell>
        </row>
        <row r="528">
          <cell r="A528" t="str">
            <v>HE</v>
          </cell>
          <cell r="B528">
            <v>199701</v>
          </cell>
          <cell r="C528">
            <v>68</v>
          </cell>
          <cell r="D528" t="str">
            <v>R</v>
          </cell>
          <cell r="E528">
            <v>1.3308</v>
          </cell>
        </row>
        <row r="529">
          <cell r="A529" t="str">
            <v>HE</v>
          </cell>
          <cell r="B529">
            <v>199701</v>
          </cell>
          <cell r="C529">
            <v>69</v>
          </cell>
          <cell r="E529">
            <v>100</v>
          </cell>
        </row>
        <row r="530">
          <cell r="A530" t="str">
            <v>HE</v>
          </cell>
          <cell r="B530">
            <v>199701</v>
          </cell>
          <cell r="C530">
            <v>69</v>
          </cell>
          <cell r="D530" t="str">
            <v>0</v>
          </cell>
          <cell r="E530">
            <v>0</v>
          </cell>
        </row>
        <row r="531">
          <cell r="A531" t="str">
            <v>HE</v>
          </cell>
          <cell r="B531">
            <v>199701</v>
          </cell>
          <cell r="C531">
            <v>69</v>
          </cell>
          <cell r="D531" t="str">
            <v>3</v>
          </cell>
          <cell r="E531">
            <v>4.7780000000000005</v>
          </cell>
        </row>
        <row r="532">
          <cell r="A532" t="str">
            <v>HE</v>
          </cell>
          <cell r="B532">
            <v>199701</v>
          </cell>
          <cell r="C532">
            <v>69</v>
          </cell>
          <cell r="D532" t="str">
            <v>6</v>
          </cell>
          <cell r="E532">
            <v>1.0374000000000001</v>
          </cell>
        </row>
        <row r="533">
          <cell r="A533" t="str">
            <v>HE</v>
          </cell>
          <cell r="B533">
            <v>199701</v>
          </cell>
          <cell r="C533">
            <v>69</v>
          </cell>
          <cell r="D533" t="str">
            <v>6+</v>
          </cell>
          <cell r="E533">
            <v>11.31</v>
          </cell>
        </row>
        <row r="534">
          <cell r="A534" t="str">
            <v>HE</v>
          </cell>
          <cell r="B534">
            <v>199701</v>
          </cell>
          <cell r="C534">
            <v>69</v>
          </cell>
          <cell r="D534" t="str">
            <v>9</v>
          </cell>
          <cell r="E534">
            <v>6.5958000000000006</v>
          </cell>
        </row>
        <row r="535">
          <cell r="A535" t="str">
            <v>HE</v>
          </cell>
          <cell r="B535">
            <v>199701</v>
          </cell>
          <cell r="C535">
            <v>69</v>
          </cell>
          <cell r="D535" t="str">
            <v>C</v>
          </cell>
          <cell r="E535">
            <v>83.911600000000007</v>
          </cell>
        </row>
        <row r="536">
          <cell r="A536" t="str">
            <v>HE</v>
          </cell>
          <cell r="B536">
            <v>199701</v>
          </cell>
          <cell r="C536">
            <v>69</v>
          </cell>
          <cell r="D536" t="str">
            <v>F</v>
          </cell>
          <cell r="E536">
            <v>2.1987000000000001</v>
          </cell>
        </row>
        <row r="537">
          <cell r="A537" t="str">
            <v>HE</v>
          </cell>
          <cell r="B537">
            <v>199701</v>
          </cell>
          <cell r="C537">
            <v>69</v>
          </cell>
          <cell r="D537" t="str">
            <v>R</v>
          </cell>
          <cell r="E537">
            <v>1.4785000000000001</v>
          </cell>
        </row>
        <row r="538">
          <cell r="A538" t="str">
            <v>HE</v>
          </cell>
          <cell r="B538">
            <v>199702</v>
          </cell>
          <cell r="C538">
            <v>0</v>
          </cell>
          <cell r="E538">
            <v>100</v>
          </cell>
        </row>
        <row r="539">
          <cell r="A539" t="str">
            <v>HE</v>
          </cell>
          <cell r="B539">
            <v>199702</v>
          </cell>
          <cell r="C539">
            <v>0</v>
          </cell>
          <cell r="D539" t="str">
            <v>3</v>
          </cell>
          <cell r="E539">
            <v>0.26350000000000001</v>
          </cell>
        </row>
        <row r="540">
          <cell r="A540" t="str">
            <v>HE</v>
          </cell>
          <cell r="B540">
            <v>199702</v>
          </cell>
          <cell r="C540">
            <v>0</v>
          </cell>
          <cell r="D540" t="str">
            <v>C</v>
          </cell>
          <cell r="E540">
            <v>99.736500000000007</v>
          </cell>
        </row>
        <row r="541">
          <cell r="A541" t="str">
            <v>HE</v>
          </cell>
          <cell r="B541">
            <v>199702</v>
          </cell>
          <cell r="C541">
            <v>1</v>
          </cell>
          <cell r="E541">
            <v>100</v>
          </cell>
        </row>
        <row r="542">
          <cell r="A542" t="str">
            <v>HE</v>
          </cell>
          <cell r="B542">
            <v>199702</v>
          </cell>
          <cell r="C542">
            <v>1</v>
          </cell>
          <cell r="D542" t="str">
            <v>0</v>
          </cell>
          <cell r="E542">
            <v>0</v>
          </cell>
        </row>
        <row r="543">
          <cell r="A543" t="str">
            <v>HE</v>
          </cell>
          <cell r="B543">
            <v>199702</v>
          </cell>
          <cell r="C543">
            <v>1</v>
          </cell>
          <cell r="D543" t="str">
            <v>3</v>
          </cell>
          <cell r="E543">
            <v>1.5267000000000002</v>
          </cell>
        </row>
        <row r="544">
          <cell r="A544" t="str">
            <v>HE</v>
          </cell>
          <cell r="B544">
            <v>199702</v>
          </cell>
          <cell r="C544">
            <v>1</v>
          </cell>
          <cell r="D544" t="str">
            <v>6</v>
          </cell>
          <cell r="E544">
            <v>9.4700000000000006E-2</v>
          </cell>
        </row>
        <row r="545">
          <cell r="A545" t="str">
            <v>HE</v>
          </cell>
          <cell r="B545">
            <v>199702</v>
          </cell>
          <cell r="C545">
            <v>1</v>
          </cell>
          <cell r="D545" t="str">
            <v>6+</v>
          </cell>
          <cell r="E545">
            <v>0.252</v>
          </cell>
        </row>
        <row r="546">
          <cell r="A546" t="str">
            <v>HE</v>
          </cell>
          <cell r="B546">
            <v>199702</v>
          </cell>
          <cell r="C546">
            <v>1</v>
          </cell>
          <cell r="D546" t="str">
            <v>C</v>
          </cell>
          <cell r="E546">
            <v>98.221699999999998</v>
          </cell>
        </row>
        <row r="547">
          <cell r="A547" t="str">
            <v>HE</v>
          </cell>
          <cell r="B547">
            <v>199702</v>
          </cell>
          <cell r="C547">
            <v>1</v>
          </cell>
          <cell r="D547" t="str">
            <v>F</v>
          </cell>
          <cell r="E547">
            <v>0.15690000000000001</v>
          </cell>
        </row>
        <row r="548">
          <cell r="A548" t="str">
            <v>HE</v>
          </cell>
          <cell r="B548">
            <v>199702</v>
          </cell>
          <cell r="C548">
            <v>2</v>
          </cell>
          <cell r="E548">
            <v>100</v>
          </cell>
        </row>
        <row r="549">
          <cell r="A549" t="str">
            <v>HE</v>
          </cell>
          <cell r="B549">
            <v>199702</v>
          </cell>
          <cell r="C549">
            <v>2</v>
          </cell>
          <cell r="D549" t="str">
            <v>0</v>
          </cell>
          <cell r="E549">
            <v>0</v>
          </cell>
        </row>
        <row r="550">
          <cell r="A550" t="str">
            <v>HE</v>
          </cell>
          <cell r="B550">
            <v>199702</v>
          </cell>
          <cell r="C550">
            <v>2</v>
          </cell>
          <cell r="D550" t="str">
            <v>3</v>
          </cell>
          <cell r="E550">
            <v>1.3933</v>
          </cell>
        </row>
        <row r="551">
          <cell r="A551" t="str">
            <v>HE</v>
          </cell>
          <cell r="B551">
            <v>199702</v>
          </cell>
          <cell r="C551">
            <v>2</v>
          </cell>
          <cell r="D551" t="str">
            <v>6</v>
          </cell>
          <cell r="E551">
            <v>0.4239</v>
          </cell>
        </row>
        <row r="552">
          <cell r="A552" t="str">
            <v>HE</v>
          </cell>
          <cell r="B552">
            <v>199702</v>
          </cell>
          <cell r="C552">
            <v>2</v>
          </cell>
          <cell r="D552" t="str">
            <v>6+</v>
          </cell>
          <cell r="E552">
            <v>0.98899999999999999</v>
          </cell>
        </row>
        <row r="553">
          <cell r="A553" t="str">
            <v>HE</v>
          </cell>
          <cell r="B553">
            <v>199702</v>
          </cell>
          <cell r="C553">
            <v>2</v>
          </cell>
          <cell r="D553" t="str">
            <v>9</v>
          </cell>
          <cell r="E553">
            <v>2.2700000000000001E-2</v>
          </cell>
        </row>
        <row r="554">
          <cell r="A554" t="str">
            <v>HE</v>
          </cell>
          <cell r="B554">
            <v>199702</v>
          </cell>
          <cell r="C554">
            <v>2</v>
          </cell>
          <cell r="D554" t="str">
            <v>C</v>
          </cell>
          <cell r="E554">
            <v>97.617400000000004</v>
          </cell>
        </row>
        <row r="555">
          <cell r="A555" t="str">
            <v>HE</v>
          </cell>
          <cell r="B555">
            <v>199702</v>
          </cell>
          <cell r="C555">
            <v>2</v>
          </cell>
          <cell r="D555" t="str">
            <v>F</v>
          </cell>
          <cell r="E555">
            <v>0.54280000000000006</v>
          </cell>
        </row>
        <row r="556">
          <cell r="A556" t="str">
            <v>HE</v>
          </cell>
          <cell r="B556">
            <v>199702</v>
          </cell>
          <cell r="C556">
            <v>3</v>
          </cell>
          <cell r="E556">
            <v>100</v>
          </cell>
        </row>
        <row r="557">
          <cell r="A557" t="str">
            <v>HE</v>
          </cell>
          <cell r="B557">
            <v>199702</v>
          </cell>
          <cell r="C557">
            <v>3</v>
          </cell>
          <cell r="D557" t="str">
            <v>0</v>
          </cell>
          <cell r="E557">
            <v>0</v>
          </cell>
        </row>
        <row r="558">
          <cell r="A558" t="str">
            <v>HE</v>
          </cell>
          <cell r="B558">
            <v>199702</v>
          </cell>
          <cell r="C558">
            <v>3</v>
          </cell>
          <cell r="D558" t="str">
            <v>3</v>
          </cell>
          <cell r="E558">
            <v>1.5053000000000001</v>
          </cell>
        </row>
        <row r="559">
          <cell r="A559" t="str">
            <v>HE</v>
          </cell>
          <cell r="B559">
            <v>199702</v>
          </cell>
          <cell r="C559">
            <v>3</v>
          </cell>
          <cell r="D559" t="str">
            <v>6</v>
          </cell>
          <cell r="E559">
            <v>0.53090000000000004</v>
          </cell>
        </row>
        <row r="560">
          <cell r="A560" t="str">
            <v>HE</v>
          </cell>
          <cell r="B560">
            <v>199702</v>
          </cell>
          <cell r="C560">
            <v>3</v>
          </cell>
          <cell r="D560" t="str">
            <v>6+</v>
          </cell>
          <cell r="E560">
            <v>1.7</v>
          </cell>
        </row>
        <row r="561">
          <cell r="A561" t="str">
            <v>HE</v>
          </cell>
          <cell r="B561">
            <v>199702</v>
          </cell>
          <cell r="C561">
            <v>3</v>
          </cell>
          <cell r="D561" t="str">
            <v>9</v>
          </cell>
          <cell r="E561">
            <v>0.16850000000000001</v>
          </cell>
        </row>
        <row r="562">
          <cell r="A562" t="str">
            <v>HE</v>
          </cell>
          <cell r="B562">
            <v>199702</v>
          </cell>
          <cell r="C562">
            <v>3</v>
          </cell>
          <cell r="D562" t="str">
            <v>C</v>
          </cell>
          <cell r="E562">
            <v>96.795100000000005</v>
          </cell>
        </row>
        <row r="563">
          <cell r="A563" t="str">
            <v>HE</v>
          </cell>
          <cell r="B563">
            <v>199702</v>
          </cell>
          <cell r="C563">
            <v>3</v>
          </cell>
          <cell r="D563" t="str">
            <v>F</v>
          </cell>
          <cell r="E563">
            <v>1.0003</v>
          </cell>
        </row>
        <row r="564">
          <cell r="A564" t="str">
            <v>HE</v>
          </cell>
          <cell r="B564">
            <v>199702</v>
          </cell>
          <cell r="C564">
            <v>4</v>
          </cell>
          <cell r="E564">
            <v>100</v>
          </cell>
        </row>
        <row r="565">
          <cell r="A565" t="str">
            <v>HE</v>
          </cell>
          <cell r="B565">
            <v>199702</v>
          </cell>
          <cell r="C565">
            <v>4</v>
          </cell>
          <cell r="D565" t="str">
            <v>0</v>
          </cell>
          <cell r="E565">
            <v>0</v>
          </cell>
        </row>
        <row r="566">
          <cell r="A566" t="str">
            <v>HE</v>
          </cell>
          <cell r="B566">
            <v>199702</v>
          </cell>
          <cell r="C566">
            <v>4</v>
          </cell>
          <cell r="D566" t="str">
            <v>3</v>
          </cell>
          <cell r="E566">
            <v>1.4871000000000001</v>
          </cell>
        </row>
        <row r="567">
          <cell r="A567" t="str">
            <v>HE</v>
          </cell>
          <cell r="B567">
            <v>199702</v>
          </cell>
          <cell r="C567">
            <v>4</v>
          </cell>
          <cell r="D567" t="str">
            <v>6</v>
          </cell>
          <cell r="E567">
            <v>0.55780000000000007</v>
          </cell>
        </row>
        <row r="568">
          <cell r="A568" t="str">
            <v>HE</v>
          </cell>
          <cell r="B568">
            <v>199702</v>
          </cell>
          <cell r="C568">
            <v>4</v>
          </cell>
          <cell r="D568" t="str">
            <v>6+</v>
          </cell>
          <cell r="E568">
            <v>2.1070000000000002</v>
          </cell>
        </row>
        <row r="569">
          <cell r="A569" t="str">
            <v>HE</v>
          </cell>
          <cell r="B569">
            <v>199702</v>
          </cell>
          <cell r="C569">
            <v>4</v>
          </cell>
          <cell r="D569" t="str">
            <v>9</v>
          </cell>
          <cell r="E569">
            <v>0.21180000000000002</v>
          </cell>
        </row>
        <row r="570">
          <cell r="A570" t="str">
            <v>HE</v>
          </cell>
          <cell r="B570">
            <v>199702</v>
          </cell>
          <cell r="C570">
            <v>4</v>
          </cell>
          <cell r="D570" t="str">
            <v>C</v>
          </cell>
          <cell r="E570">
            <v>96.405500000000004</v>
          </cell>
        </row>
        <row r="571">
          <cell r="A571" t="str">
            <v>HE</v>
          </cell>
          <cell r="B571">
            <v>199702</v>
          </cell>
          <cell r="C571">
            <v>4</v>
          </cell>
          <cell r="D571" t="str">
            <v>F</v>
          </cell>
          <cell r="E571">
            <v>1.3379000000000001</v>
          </cell>
        </row>
        <row r="572">
          <cell r="A572" t="str">
            <v>HE</v>
          </cell>
          <cell r="B572">
            <v>199702</v>
          </cell>
          <cell r="C572">
            <v>5</v>
          </cell>
          <cell r="E572">
            <v>100</v>
          </cell>
        </row>
        <row r="573">
          <cell r="A573" t="str">
            <v>HE</v>
          </cell>
          <cell r="B573">
            <v>199702</v>
          </cell>
          <cell r="C573">
            <v>5</v>
          </cell>
          <cell r="D573" t="str">
            <v>0</v>
          </cell>
          <cell r="E573">
            <v>0</v>
          </cell>
        </row>
        <row r="574">
          <cell r="A574" t="str">
            <v>HE</v>
          </cell>
          <cell r="B574">
            <v>199702</v>
          </cell>
          <cell r="C574">
            <v>5</v>
          </cell>
          <cell r="D574" t="str">
            <v>3</v>
          </cell>
          <cell r="E574">
            <v>1.4319000000000002</v>
          </cell>
        </row>
        <row r="575">
          <cell r="A575" t="str">
            <v>HE</v>
          </cell>
          <cell r="B575">
            <v>199702</v>
          </cell>
          <cell r="C575">
            <v>5</v>
          </cell>
          <cell r="D575" t="str">
            <v>6</v>
          </cell>
          <cell r="E575">
            <v>0.47720000000000001</v>
          </cell>
        </row>
        <row r="576">
          <cell r="A576" t="str">
            <v>HE</v>
          </cell>
          <cell r="B576">
            <v>199702</v>
          </cell>
          <cell r="C576">
            <v>5</v>
          </cell>
          <cell r="D576" t="str">
            <v>6+</v>
          </cell>
          <cell r="E576">
            <v>2.3809999999999998</v>
          </cell>
        </row>
        <row r="577">
          <cell r="A577" t="str">
            <v>HE</v>
          </cell>
          <cell r="B577">
            <v>199702</v>
          </cell>
          <cell r="C577">
            <v>5</v>
          </cell>
          <cell r="D577" t="str">
            <v>9</v>
          </cell>
          <cell r="E577">
            <v>0.32830000000000004</v>
          </cell>
        </row>
        <row r="578">
          <cell r="A578" t="str">
            <v>HE</v>
          </cell>
          <cell r="B578">
            <v>199702</v>
          </cell>
          <cell r="C578">
            <v>5</v>
          </cell>
          <cell r="D578" t="str">
            <v>C</v>
          </cell>
          <cell r="E578">
            <v>96.187100000000001</v>
          </cell>
        </row>
        <row r="579">
          <cell r="A579" t="str">
            <v>HE</v>
          </cell>
          <cell r="B579">
            <v>199702</v>
          </cell>
          <cell r="C579">
            <v>5</v>
          </cell>
          <cell r="D579" t="str">
            <v>F</v>
          </cell>
          <cell r="E579">
            <v>1.5696000000000001</v>
          </cell>
        </row>
        <row r="580">
          <cell r="A580" t="str">
            <v>HE</v>
          </cell>
          <cell r="B580">
            <v>199702</v>
          </cell>
          <cell r="C580">
            <v>5</v>
          </cell>
          <cell r="D580" t="str">
            <v>R</v>
          </cell>
          <cell r="E580">
            <v>5.8999999999999999E-3</v>
          </cell>
        </row>
        <row r="581">
          <cell r="A581" t="str">
            <v>HE</v>
          </cell>
          <cell r="B581">
            <v>199702</v>
          </cell>
          <cell r="C581">
            <v>6</v>
          </cell>
          <cell r="E581">
            <v>100</v>
          </cell>
        </row>
        <row r="582">
          <cell r="A582" t="str">
            <v>HE</v>
          </cell>
          <cell r="B582">
            <v>199702</v>
          </cell>
          <cell r="C582">
            <v>6</v>
          </cell>
          <cell r="D582" t="str">
            <v>0</v>
          </cell>
          <cell r="E582">
            <v>0</v>
          </cell>
        </row>
        <row r="583">
          <cell r="A583" t="str">
            <v>HE</v>
          </cell>
          <cell r="B583">
            <v>199702</v>
          </cell>
          <cell r="C583">
            <v>6</v>
          </cell>
          <cell r="D583" t="str">
            <v>3</v>
          </cell>
          <cell r="E583">
            <v>1.3616000000000001</v>
          </cell>
        </row>
        <row r="584">
          <cell r="A584" t="str">
            <v>HE</v>
          </cell>
          <cell r="B584">
            <v>199702</v>
          </cell>
          <cell r="C584">
            <v>6</v>
          </cell>
          <cell r="D584" t="str">
            <v>6</v>
          </cell>
          <cell r="E584">
            <v>0.51639999999999997</v>
          </cell>
        </row>
        <row r="585">
          <cell r="A585" t="str">
            <v>HE</v>
          </cell>
          <cell r="B585">
            <v>199702</v>
          </cell>
          <cell r="C585">
            <v>6</v>
          </cell>
          <cell r="D585" t="str">
            <v>6+</v>
          </cell>
          <cell r="E585">
            <v>2.8039999999999998</v>
          </cell>
        </row>
        <row r="586">
          <cell r="A586" t="str">
            <v>HE</v>
          </cell>
          <cell r="B586">
            <v>199702</v>
          </cell>
          <cell r="C586">
            <v>6</v>
          </cell>
          <cell r="D586" t="str">
            <v>9</v>
          </cell>
          <cell r="E586">
            <v>0.26350000000000001</v>
          </cell>
        </row>
        <row r="587">
          <cell r="A587" t="str">
            <v>HE</v>
          </cell>
          <cell r="B587">
            <v>199702</v>
          </cell>
          <cell r="C587">
            <v>6</v>
          </cell>
          <cell r="D587" t="str">
            <v>C</v>
          </cell>
          <cell r="E587">
            <v>95.834800000000001</v>
          </cell>
        </row>
        <row r="588">
          <cell r="A588" t="str">
            <v>HE</v>
          </cell>
          <cell r="B588">
            <v>199702</v>
          </cell>
          <cell r="C588">
            <v>6</v>
          </cell>
          <cell r="D588" t="str">
            <v>F</v>
          </cell>
          <cell r="E588">
            <v>2.0174000000000003</v>
          </cell>
        </row>
        <row r="589">
          <cell r="A589" t="str">
            <v>HE</v>
          </cell>
          <cell r="B589">
            <v>199702</v>
          </cell>
          <cell r="C589">
            <v>6</v>
          </cell>
          <cell r="D589" t="str">
            <v>R</v>
          </cell>
          <cell r="E589">
            <v>6.3E-3</v>
          </cell>
        </row>
        <row r="590">
          <cell r="A590" t="str">
            <v>HE</v>
          </cell>
          <cell r="B590">
            <v>199702</v>
          </cell>
          <cell r="C590">
            <v>7</v>
          </cell>
          <cell r="E590">
            <v>100</v>
          </cell>
        </row>
        <row r="591">
          <cell r="A591" t="str">
            <v>HE</v>
          </cell>
          <cell r="B591">
            <v>199702</v>
          </cell>
          <cell r="C591">
            <v>7</v>
          </cell>
          <cell r="D591" t="str">
            <v>0</v>
          </cell>
          <cell r="E591">
            <v>0</v>
          </cell>
        </row>
        <row r="592">
          <cell r="A592" t="str">
            <v>HE</v>
          </cell>
          <cell r="B592">
            <v>199702</v>
          </cell>
          <cell r="C592">
            <v>7</v>
          </cell>
          <cell r="D592" t="str">
            <v>3</v>
          </cell>
          <cell r="E592">
            <v>1.6045</v>
          </cell>
        </row>
        <row r="593">
          <cell r="A593" t="str">
            <v>HE</v>
          </cell>
          <cell r="B593">
            <v>199702</v>
          </cell>
          <cell r="C593">
            <v>7</v>
          </cell>
          <cell r="D593" t="str">
            <v>6</v>
          </cell>
          <cell r="E593">
            <v>0.4803</v>
          </cell>
        </row>
        <row r="594">
          <cell r="A594" t="str">
            <v>HE</v>
          </cell>
          <cell r="B594">
            <v>199702</v>
          </cell>
          <cell r="C594">
            <v>7</v>
          </cell>
          <cell r="D594" t="str">
            <v>6+</v>
          </cell>
          <cell r="E594">
            <v>3.2170000000000001</v>
          </cell>
        </row>
        <row r="595">
          <cell r="A595" t="str">
            <v>HE</v>
          </cell>
          <cell r="B595">
            <v>199702</v>
          </cell>
          <cell r="C595">
            <v>7</v>
          </cell>
          <cell r="D595" t="str">
            <v>9</v>
          </cell>
          <cell r="E595">
            <v>0.81070000000000009</v>
          </cell>
        </row>
        <row r="596">
          <cell r="A596" t="str">
            <v>HE</v>
          </cell>
          <cell r="B596">
            <v>199702</v>
          </cell>
          <cell r="C596">
            <v>7</v>
          </cell>
          <cell r="D596" t="str">
            <v>C</v>
          </cell>
          <cell r="E596">
            <v>95.178300000000007</v>
          </cell>
        </row>
        <row r="597">
          <cell r="A597" t="str">
            <v>HE</v>
          </cell>
          <cell r="B597">
            <v>199702</v>
          </cell>
          <cell r="C597">
            <v>7</v>
          </cell>
          <cell r="D597" t="str">
            <v>F</v>
          </cell>
          <cell r="E597">
            <v>1.9159000000000002</v>
          </cell>
        </row>
        <row r="598">
          <cell r="A598" t="str">
            <v>HE</v>
          </cell>
          <cell r="B598">
            <v>199702</v>
          </cell>
          <cell r="C598">
            <v>7</v>
          </cell>
          <cell r="D598" t="str">
            <v>R</v>
          </cell>
          <cell r="E598">
            <v>1.0200000000000001E-2</v>
          </cell>
        </row>
        <row r="599">
          <cell r="A599" t="str">
            <v>HE</v>
          </cell>
          <cell r="B599">
            <v>199702</v>
          </cell>
          <cell r="C599">
            <v>8</v>
          </cell>
          <cell r="E599">
            <v>100</v>
          </cell>
        </row>
        <row r="600">
          <cell r="A600" t="str">
            <v>HE</v>
          </cell>
          <cell r="B600">
            <v>199702</v>
          </cell>
          <cell r="C600">
            <v>8</v>
          </cell>
          <cell r="D600" t="str">
            <v>0</v>
          </cell>
          <cell r="E600">
            <v>0</v>
          </cell>
        </row>
        <row r="601">
          <cell r="A601" t="str">
            <v>HE</v>
          </cell>
          <cell r="B601">
            <v>199702</v>
          </cell>
          <cell r="C601">
            <v>8</v>
          </cell>
          <cell r="D601" t="str">
            <v>3</v>
          </cell>
          <cell r="E601">
            <v>1.5543</v>
          </cell>
        </row>
        <row r="602">
          <cell r="A602" t="str">
            <v>HE</v>
          </cell>
          <cell r="B602">
            <v>199702</v>
          </cell>
          <cell r="C602">
            <v>8</v>
          </cell>
          <cell r="D602" t="str">
            <v>6</v>
          </cell>
          <cell r="E602">
            <v>0.59889999999999999</v>
          </cell>
        </row>
        <row r="603">
          <cell r="A603" t="str">
            <v>HE</v>
          </cell>
          <cell r="B603">
            <v>199702</v>
          </cell>
          <cell r="C603">
            <v>8</v>
          </cell>
          <cell r="D603" t="str">
            <v>6+</v>
          </cell>
          <cell r="E603">
            <v>3.9049999999999998</v>
          </cell>
        </row>
        <row r="604">
          <cell r="A604" t="str">
            <v>HE</v>
          </cell>
          <cell r="B604">
            <v>199702</v>
          </cell>
          <cell r="C604">
            <v>8</v>
          </cell>
          <cell r="D604" t="str">
            <v>9</v>
          </cell>
          <cell r="E604">
            <v>1.2505000000000002</v>
          </cell>
        </row>
        <row r="605">
          <cell r="A605" t="str">
            <v>HE</v>
          </cell>
          <cell r="B605">
            <v>199702</v>
          </cell>
          <cell r="C605">
            <v>8</v>
          </cell>
          <cell r="D605" t="str">
            <v>C</v>
          </cell>
          <cell r="E605">
            <v>94.541000000000011</v>
          </cell>
        </row>
        <row r="606">
          <cell r="A606" t="str">
            <v>HE</v>
          </cell>
          <cell r="B606">
            <v>199702</v>
          </cell>
          <cell r="C606">
            <v>8</v>
          </cell>
          <cell r="D606" t="str">
            <v>F</v>
          </cell>
          <cell r="E606">
            <v>2.0299</v>
          </cell>
        </row>
        <row r="607">
          <cell r="A607" t="str">
            <v>HE</v>
          </cell>
          <cell r="B607">
            <v>199702</v>
          </cell>
          <cell r="C607">
            <v>8</v>
          </cell>
          <cell r="D607" t="str">
            <v>R</v>
          </cell>
          <cell r="E607">
            <v>2.5400000000000002E-2</v>
          </cell>
        </row>
        <row r="608">
          <cell r="A608" t="str">
            <v>HE</v>
          </cell>
          <cell r="B608">
            <v>199702</v>
          </cell>
          <cell r="C608">
            <v>9</v>
          </cell>
          <cell r="E608">
            <v>100</v>
          </cell>
        </row>
        <row r="609">
          <cell r="A609" t="str">
            <v>HE</v>
          </cell>
          <cell r="B609">
            <v>199702</v>
          </cell>
          <cell r="C609">
            <v>9</v>
          </cell>
          <cell r="D609" t="str">
            <v>0</v>
          </cell>
          <cell r="E609">
            <v>0</v>
          </cell>
        </row>
        <row r="610">
          <cell r="A610" t="str">
            <v>HE</v>
          </cell>
          <cell r="B610">
            <v>199702</v>
          </cell>
          <cell r="C610">
            <v>9</v>
          </cell>
          <cell r="D610" t="str">
            <v>3</v>
          </cell>
          <cell r="E610">
            <v>1.4203000000000001</v>
          </cell>
        </row>
        <row r="611">
          <cell r="A611" t="str">
            <v>HE</v>
          </cell>
          <cell r="B611">
            <v>199702</v>
          </cell>
          <cell r="C611">
            <v>9</v>
          </cell>
          <cell r="D611" t="str">
            <v>6</v>
          </cell>
          <cell r="E611">
            <v>0.38190000000000002</v>
          </cell>
        </row>
        <row r="612">
          <cell r="A612" t="str">
            <v>HE</v>
          </cell>
          <cell r="B612">
            <v>199702</v>
          </cell>
          <cell r="C612">
            <v>9</v>
          </cell>
          <cell r="D612" t="str">
            <v>6+</v>
          </cell>
          <cell r="E612">
            <v>4.0220000000000002</v>
          </cell>
        </row>
        <row r="613">
          <cell r="A613" t="str">
            <v>HE</v>
          </cell>
          <cell r="B613">
            <v>199702</v>
          </cell>
          <cell r="C613">
            <v>9</v>
          </cell>
          <cell r="D613" t="str">
            <v>9</v>
          </cell>
          <cell r="E613">
            <v>0.98460000000000003</v>
          </cell>
        </row>
        <row r="614">
          <cell r="A614" t="str">
            <v>HE</v>
          </cell>
          <cell r="B614">
            <v>199702</v>
          </cell>
          <cell r="C614">
            <v>9</v>
          </cell>
          <cell r="D614" t="str">
            <v>C</v>
          </cell>
          <cell r="E614">
            <v>94.557500000000005</v>
          </cell>
        </row>
        <row r="615">
          <cell r="A615" t="str">
            <v>HE</v>
          </cell>
          <cell r="B615">
            <v>199702</v>
          </cell>
          <cell r="C615">
            <v>9</v>
          </cell>
          <cell r="D615" t="str">
            <v>F</v>
          </cell>
          <cell r="E615">
            <v>2.5333000000000001</v>
          </cell>
        </row>
        <row r="616">
          <cell r="A616" t="str">
            <v>HE</v>
          </cell>
          <cell r="B616">
            <v>199702</v>
          </cell>
          <cell r="C616">
            <v>9</v>
          </cell>
          <cell r="D616" t="str">
            <v>R</v>
          </cell>
          <cell r="E616">
            <v>0.12230000000000001</v>
          </cell>
        </row>
        <row r="617">
          <cell r="A617" t="str">
            <v>HE</v>
          </cell>
          <cell r="B617">
            <v>199702</v>
          </cell>
          <cell r="C617">
            <v>10</v>
          </cell>
          <cell r="E617">
            <v>100</v>
          </cell>
        </row>
        <row r="618">
          <cell r="A618" t="str">
            <v>HE</v>
          </cell>
          <cell r="B618">
            <v>199702</v>
          </cell>
          <cell r="C618">
            <v>10</v>
          </cell>
          <cell r="D618" t="str">
            <v>0</v>
          </cell>
          <cell r="E618">
            <v>0</v>
          </cell>
        </row>
        <row r="619">
          <cell r="A619" t="str">
            <v>HE</v>
          </cell>
          <cell r="B619">
            <v>199702</v>
          </cell>
          <cell r="C619">
            <v>10</v>
          </cell>
          <cell r="D619" t="str">
            <v>3</v>
          </cell>
          <cell r="E619">
            <v>1.5686</v>
          </cell>
        </row>
        <row r="620">
          <cell r="A620" t="str">
            <v>HE</v>
          </cell>
          <cell r="B620">
            <v>199702</v>
          </cell>
          <cell r="C620">
            <v>10</v>
          </cell>
          <cell r="D620" t="str">
            <v>6</v>
          </cell>
          <cell r="E620">
            <v>0.51180000000000003</v>
          </cell>
        </row>
        <row r="621">
          <cell r="A621" t="str">
            <v>HE</v>
          </cell>
          <cell r="B621">
            <v>199702</v>
          </cell>
          <cell r="C621">
            <v>10</v>
          </cell>
          <cell r="D621" t="str">
            <v>6+</v>
          </cell>
          <cell r="E621">
            <v>4.4329999999999998</v>
          </cell>
        </row>
        <row r="622">
          <cell r="A622" t="str">
            <v>HE</v>
          </cell>
          <cell r="B622">
            <v>199702</v>
          </cell>
          <cell r="C622">
            <v>10</v>
          </cell>
          <cell r="D622" t="str">
            <v>9</v>
          </cell>
          <cell r="E622">
            <v>1.2584</v>
          </cell>
        </row>
        <row r="623">
          <cell r="A623" t="str">
            <v>HE</v>
          </cell>
          <cell r="B623">
            <v>199702</v>
          </cell>
          <cell r="C623">
            <v>10</v>
          </cell>
          <cell r="D623" t="str">
            <v>C</v>
          </cell>
          <cell r="E623">
            <v>93.998200000000011</v>
          </cell>
        </row>
        <row r="624">
          <cell r="A624" t="str">
            <v>HE</v>
          </cell>
          <cell r="B624">
            <v>199702</v>
          </cell>
          <cell r="C624">
            <v>10</v>
          </cell>
          <cell r="D624" t="str">
            <v>F</v>
          </cell>
          <cell r="E624">
            <v>2.4553000000000003</v>
          </cell>
        </row>
        <row r="625">
          <cell r="A625" t="str">
            <v>HE</v>
          </cell>
          <cell r="B625">
            <v>199702</v>
          </cell>
          <cell r="C625">
            <v>10</v>
          </cell>
          <cell r="D625" t="str">
            <v>R</v>
          </cell>
          <cell r="E625">
            <v>0.20770000000000002</v>
          </cell>
        </row>
        <row r="626">
          <cell r="A626" t="str">
            <v>HE</v>
          </cell>
          <cell r="B626">
            <v>199702</v>
          </cell>
          <cell r="C626">
            <v>11</v>
          </cell>
          <cell r="E626">
            <v>100</v>
          </cell>
        </row>
        <row r="627">
          <cell r="A627" t="str">
            <v>HE</v>
          </cell>
          <cell r="B627">
            <v>199702</v>
          </cell>
          <cell r="C627">
            <v>11</v>
          </cell>
          <cell r="D627" t="str">
            <v>0</v>
          </cell>
          <cell r="E627">
            <v>0</v>
          </cell>
        </row>
        <row r="628">
          <cell r="A628" t="str">
            <v>HE</v>
          </cell>
          <cell r="B628">
            <v>199702</v>
          </cell>
          <cell r="C628">
            <v>11</v>
          </cell>
          <cell r="D628" t="str">
            <v>3</v>
          </cell>
          <cell r="E628">
            <v>1.6974</v>
          </cell>
        </row>
        <row r="629">
          <cell r="A629" t="str">
            <v>HE</v>
          </cell>
          <cell r="B629">
            <v>199702</v>
          </cell>
          <cell r="C629">
            <v>11</v>
          </cell>
          <cell r="D629" t="str">
            <v>6</v>
          </cell>
          <cell r="E629">
            <v>0.61460000000000004</v>
          </cell>
        </row>
        <row r="630">
          <cell r="A630" t="str">
            <v>HE</v>
          </cell>
          <cell r="B630">
            <v>199702</v>
          </cell>
          <cell r="C630">
            <v>11</v>
          </cell>
          <cell r="D630" t="str">
            <v>6+</v>
          </cell>
          <cell r="E630">
            <v>4.9580000000000002</v>
          </cell>
        </row>
        <row r="631">
          <cell r="A631" t="str">
            <v>HE</v>
          </cell>
          <cell r="B631">
            <v>199702</v>
          </cell>
          <cell r="C631">
            <v>11</v>
          </cell>
          <cell r="D631" t="str">
            <v>9</v>
          </cell>
          <cell r="E631">
            <v>1.3976000000000002</v>
          </cell>
        </row>
        <row r="632">
          <cell r="A632" t="str">
            <v>HE</v>
          </cell>
          <cell r="B632">
            <v>199702</v>
          </cell>
          <cell r="C632">
            <v>11</v>
          </cell>
          <cell r="D632" t="str">
            <v>C</v>
          </cell>
          <cell r="E632">
            <v>93.344700000000003</v>
          </cell>
        </row>
        <row r="633">
          <cell r="A633" t="str">
            <v>HE</v>
          </cell>
          <cell r="B633">
            <v>199702</v>
          </cell>
          <cell r="C633">
            <v>11</v>
          </cell>
          <cell r="D633" t="str">
            <v>F</v>
          </cell>
          <cell r="E633">
            <v>2.661</v>
          </cell>
        </row>
        <row r="634">
          <cell r="A634" t="str">
            <v>HE</v>
          </cell>
          <cell r="B634">
            <v>199702</v>
          </cell>
          <cell r="C634">
            <v>11</v>
          </cell>
          <cell r="D634" t="str">
            <v>R</v>
          </cell>
          <cell r="E634">
            <v>0.28470000000000001</v>
          </cell>
        </row>
        <row r="635">
          <cell r="A635" t="str">
            <v>HE</v>
          </cell>
          <cell r="B635">
            <v>199702</v>
          </cell>
          <cell r="C635">
            <v>12</v>
          </cell>
          <cell r="E635">
            <v>100</v>
          </cell>
        </row>
        <row r="636">
          <cell r="A636" t="str">
            <v>HE</v>
          </cell>
          <cell r="B636">
            <v>199702</v>
          </cell>
          <cell r="C636">
            <v>12</v>
          </cell>
          <cell r="D636" t="str">
            <v>0</v>
          </cell>
          <cell r="E636">
            <v>0</v>
          </cell>
        </row>
        <row r="637">
          <cell r="A637" t="str">
            <v>HE</v>
          </cell>
          <cell r="B637">
            <v>199702</v>
          </cell>
          <cell r="C637">
            <v>12</v>
          </cell>
          <cell r="D637" t="str">
            <v>3</v>
          </cell>
          <cell r="E637">
            <v>2.1696</v>
          </cell>
        </row>
        <row r="638">
          <cell r="A638" t="str">
            <v>HE</v>
          </cell>
          <cell r="B638">
            <v>199702</v>
          </cell>
          <cell r="C638">
            <v>12</v>
          </cell>
          <cell r="D638" t="str">
            <v>6</v>
          </cell>
          <cell r="E638">
            <v>0.64839999999999998</v>
          </cell>
        </row>
        <row r="639">
          <cell r="A639" t="str">
            <v>HE</v>
          </cell>
          <cell r="B639">
            <v>199702</v>
          </cell>
          <cell r="C639">
            <v>12</v>
          </cell>
          <cell r="D639" t="str">
            <v>6+</v>
          </cell>
          <cell r="E639">
            <v>5.3490000000000002</v>
          </cell>
        </row>
        <row r="640">
          <cell r="A640" t="str">
            <v>HE</v>
          </cell>
          <cell r="B640">
            <v>199702</v>
          </cell>
          <cell r="C640">
            <v>12</v>
          </cell>
          <cell r="D640" t="str">
            <v>9</v>
          </cell>
          <cell r="E640">
            <v>0.97640000000000005</v>
          </cell>
        </row>
        <row r="641">
          <cell r="A641" t="str">
            <v>HE</v>
          </cell>
          <cell r="B641">
            <v>199702</v>
          </cell>
          <cell r="C641">
            <v>12</v>
          </cell>
          <cell r="D641" t="str">
            <v>C</v>
          </cell>
          <cell r="E641">
            <v>92.481200000000001</v>
          </cell>
        </row>
        <row r="642">
          <cell r="A642" t="str">
            <v>HE</v>
          </cell>
          <cell r="B642">
            <v>199702</v>
          </cell>
          <cell r="C642">
            <v>12</v>
          </cell>
          <cell r="D642" t="str">
            <v>F</v>
          </cell>
          <cell r="E642">
            <v>3.2982</v>
          </cell>
        </row>
        <row r="643">
          <cell r="A643" t="str">
            <v>HE</v>
          </cell>
          <cell r="B643">
            <v>199702</v>
          </cell>
          <cell r="C643">
            <v>12</v>
          </cell>
          <cell r="D643" t="str">
            <v>R</v>
          </cell>
          <cell r="E643">
            <v>0.42620000000000002</v>
          </cell>
        </row>
        <row r="644">
          <cell r="A644" t="str">
            <v>HE</v>
          </cell>
          <cell r="B644">
            <v>199702</v>
          </cell>
          <cell r="C644">
            <v>13</v>
          </cell>
          <cell r="E644">
            <v>100</v>
          </cell>
        </row>
        <row r="645">
          <cell r="A645" t="str">
            <v>HE</v>
          </cell>
          <cell r="B645">
            <v>199702</v>
          </cell>
          <cell r="C645">
            <v>13</v>
          </cell>
          <cell r="D645" t="str">
            <v>0</v>
          </cell>
          <cell r="E645">
            <v>0</v>
          </cell>
        </row>
        <row r="646">
          <cell r="A646" t="str">
            <v>HE</v>
          </cell>
          <cell r="B646">
            <v>199702</v>
          </cell>
          <cell r="C646">
            <v>13</v>
          </cell>
          <cell r="D646" t="str">
            <v>3</v>
          </cell>
          <cell r="E646">
            <v>2.2741000000000002</v>
          </cell>
        </row>
        <row r="647">
          <cell r="A647" t="str">
            <v>HE</v>
          </cell>
          <cell r="B647">
            <v>199702</v>
          </cell>
          <cell r="C647">
            <v>13</v>
          </cell>
          <cell r="D647" t="str">
            <v>6</v>
          </cell>
          <cell r="E647">
            <v>0.80420000000000003</v>
          </cell>
        </row>
        <row r="648">
          <cell r="A648" t="str">
            <v>HE</v>
          </cell>
          <cell r="B648">
            <v>199702</v>
          </cell>
          <cell r="C648">
            <v>13</v>
          </cell>
          <cell r="D648" t="str">
            <v>6+</v>
          </cell>
          <cell r="E648">
            <v>6.593</v>
          </cell>
        </row>
        <row r="649">
          <cell r="A649" t="str">
            <v>HE</v>
          </cell>
          <cell r="B649">
            <v>199702</v>
          </cell>
          <cell r="C649">
            <v>13</v>
          </cell>
          <cell r="D649" t="str">
            <v>9</v>
          </cell>
          <cell r="E649">
            <v>1.8751</v>
          </cell>
        </row>
        <row r="650">
          <cell r="A650" t="str">
            <v>HE</v>
          </cell>
          <cell r="B650">
            <v>199702</v>
          </cell>
          <cell r="C650">
            <v>13</v>
          </cell>
          <cell r="D650" t="str">
            <v>C</v>
          </cell>
          <cell r="E650">
            <v>91.132800000000003</v>
          </cell>
        </row>
        <row r="651">
          <cell r="A651" t="str">
            <v>HE</v>
          </cell>
          <cell r="B651">
            <v>199702</v>
          </cell>
          <cell r="C651">
            <v>13</v>
          </cell>
          <cell r="D651" t="str">
            <v>F</v>
          </cell>
          <cell r="E651">
            <v>3.3920000000000003</v>
          </cell>
        </row>
        <row r="652">
          <cell r="A652" t="str">
            <v>HE</v>
          </cell>
          <cell r="B652">
            <v>199702</v>
          </cell>
          <cell r="C652">
            <v>13</v>
          </cell>
          <cell r="D652" t="str">
            <v>R</v>
          </cell>
          <cell r="E652">
            <v>0.52180000000000004</v>
          </cell>
        </row>
        <row r="653">
          <cell r="A653" t="str">
            <v>HE</v>
          </cell>
          <cell r="B653">
            <v>199702</v>
          </cell>
          <cell r="C653">
            <v>14</v>
          </cell>
          <cell r="E653">
            <v>100</v>
          </cell>
        </row>
        <row r="654">
          <cell r="A654" t="str">
            <v>HE</v>
          </cell>
          <cell r="B654">
            <v>199702</v>
          </cell>
          <cell r="C654">
            <v>14</v>
          </cell>
          <cell r="D654" t="str">
            <v>0</v>
          </cell>
          <cell r="E654">
            <v>0</v>
          </cell>
        </row>
        <row r="655">
          <cell r="A655" t="str">
            <v>HE</v>
          </cell>
          <cell r="B655">
            <v>199702</v>
          </cell>
          <cell r="C655">
            <v>14</v>
          </cell>
          <cell r="D655" t="str">
            <v>3</v>
          </cell>
          <cell r="E655">
            <v>2.1243000000000003</v>
          </cell>
        </row>
        <row r="656">
          <cell r="A656" t="str">
            <v>HE</v>
          </cell>
          <cell r="B656">
            <v>199702</v>
          </cell>
          <cell r="C656">
            <v>14</v>
          </cell>
          <cell r="D656" t="str">
            <v>6</v>
          </cell>
          <cell r="E656">
            <v>0.82010000000000005</v>
          </cell>
        </row>
        <row r="657">
          <cell r="A657" t="str">
            <v>HE</v>
          </cell>
          <cell r="B657">
            <v>199702</v>
          </cell>
          <cell r="C657">
            <v>14</v>
          </cell>
          <cell r="D657" t="str">
            <v>6+</v>
          </cell>
          <cell r="E657">
            <v>6.7290000000000001</v>
          </cell>
        </row>
        <row r="658">
          <cell r="A658" t="str">
            <v>HE</v>
          </cell>
          <cell r="B658">
            <v>199702</v>
          </cell>
          <cell r="C658">
            <v>14</v>
          </cell>
          <cell r="D658" t="str">
            <v>9</v>
          </cell>
          <cell r="E658">
            <v>2.8887</v>
          </cell>
        </row>
        <row r="659">
          <cell r="A659" t="str">
            <v>HE</v>
          </cell>
          <cell r="B659">
            <v>199702</v>
          </cell>
          <cell r="C659">
            <v>14</v>
          </cell>
          <cell r="D659" t="str">
            <v>C</v>
          </cell>
          <cell r="E659">
            <v>91.146900000000002</v>
          </cell>
        </row>
        <row r="660">
          <cell r="A660" t="str">
            <v>HE</v>
          </cell>
          <cell r="B660">
            <v>199702</v>
          </cell>
          <cell r="C660">
            <v>14</v>
          </cell>
          <cell r="D660" t="str">
            <v>F</v>
          </cell>
          <cell r="E660">
            <v>2.5844</v>
          </cell>
        </row>
        <row r="661">
          <cell r="A661" t="str">
            <v>HE</v>
          </cell>
          <cell r="B661">
            <v>199702</v>
          </cell>
          <cell r="C661">
            <v>14</v>
          </cell>
          <cell r="D661" t="str">
            <v>R</v>
          </cell>
          <cell r="E661">
            <v>0.43560000000000004</v>
          </cell>
        </row>
        <row r="662">
          <cell r="A662" t="str">
            <v>HE</v>
          </cell>
          <cell r="B662">
            <v>199702</v>
          </cell>
          <cell r="C662">
            <v>15</v>
          </cell>
          <cell r="E662">
            <v>100</v>
          </cell>
        </row>
        <row r="663">
          <cell r="A663" t="str">
            <v>HE</v>
          </cell>
          <cell r="B663">
            <v>199702</v>
          </cell>
          <cell r="C663">
            <v>15</v>
          </cell>
          <cell r="D663" t="str">
            <v>0</v>
          </cell>
          <cell r="E663">
            <v>0</v>
          </cell>
        </row>
        <row r="664">
          <cell r="A664" t="str">
            <v>HE</v>
          </cell>
          <cell r="B664">
            <v>199702</v>
          </cell>
          <cell r="C664">
            <v>15</v>
          </cell>
          <cell r="D664" t="str">
            <v>3</v>
          </cell>
          <cell r="E664">
            <v>2.2137000000000002</v>
          </cell>
        </row>
        <row r="665">
          <cell r="A665" t="str">
            <v>HE</v>
          </cell>
          <cell r="B665">
            <v>199702</v>
          </cell>
          <cell r="C665">
            <v>15</v>
          </cell>
          <cell r="D665" t="str">
            <v>6</v>
          </cell>
          <cell r="E665">
            <v>0.91790000000000005</v>
          </cell>
        </row>
        <row r="666">
          <cell r="A666" t="str">
            <v>HE</v>
          </cell>
          <cell r="B666">
            <v>199702</v>
          </cell>
          <cell r="C666">
            <v>15</v>
          </cell>
          <cell r="D666" t="str">
            <v>6+</v>
          </cell>
          <cell r="E666">
            <v>7.319</v>
          </cell>
        </row>
        <row r="667">
          <cell r="A667" t="str">
            <v>HE</v>
          </cell>
          <cell r="B667">
            <v>199702</v>
          </cell>
          <cell r="C667">
            <v>15</v>
          </cell>
          <cell r="D667" t="str">
            <v>9</v>
          </cell>
          <cell r="E667">
            <v>3.3260000000000001</v>
          </cell>
        </row>
        <row r="668">
          <cell r="A668" t="str">
            <v>HE</v>
          </cell>
          <cell r="B668">
            <v>199702</v>
          </cell>
          <cell r="C668">
            <v>15</v>
          </cell>
          <cell r="D668" t="str">
            <v>C</v>
          </cell>
          <cell r="E668">
            <v>90.467500000000001</v>
          </cell>
        </row>
        <row r="669">
          <cell r="A669" t="str">
            <v>HE</v>
          </cell>
          <cell r="B669">
            <v>199702</v>
          </cell>
          <cell r="C669">
            <v>15</v>
          </cell>
          <cell r="D669" t="str">
            <v>F</v>
          </cell>
          <cell r="E669">
            <v>2.5232000000000001</v>
          </cell>
        </row>
        <row r="670">
          <cell r="A670" t="str">
            <v>HE</v>
          </cell>
          <cell r="B670">
            <v>199702</v>
          </cell>
          <cell r="C670">
            <v>15</v>
          </cell>
          <cell r="D670" t="str">
            <v>R</v>
          </cell>
          <cell r="E670">
            <v>0.55180000000000007</v>
          </cell>
        </row>
        <row r="671">
          <cell r="A671" t="str">
            <v>HE</v>
          </cell>
          <cell r="B671">
            <v>199702</v>
          </cell>
          <cell r="C671">
            <v>16</v>
          </cell>
          <cell r="E671">
            <v>100</v>
          </cell>
        </row>
        <row r="672">
          <cell r="A672" t="str">
            <v>HE</v>
          </cell>
          <cell r="B672">
            <v>199702</v>
          </cell>
          <cell r="C672">
            <v>16</v>
          </cell>
          <cell r="D672" t="str">
            <v>0</v>
          </cell>
          <cell r="E672">
            <v>0</v>
          </cell>
        </row>
        <row r="673">
          <cell r="A673" t="str">
            <v>HE</v>
          </cell>
          <cell r="B673">
            <v>199702</v>
          </cell>
          <cell r="C673">
            <v>16</v>
          </cell>
          <cell r="D673" t="str">
            <v>3</v>
          </cell>
          <cell r="E673">
            <v>2.0813999999999999</v>
          </cell>
        </row>
        <row r="674">
          <cell r="A674" t="str">
            <v>HE</v>
          </cell>
          <cell r="B674">
            <v>199702</v>
          </cell>
          <cell r="C674">
            <v>16</v>
          </cell>
          <cell r="D674" t="str">
            <v>6</v>
          </cell>
          <cell r="E674">
            <v>0.84030000000000005</v>
          </cell>
        </row>
        <row r="675">
          <cell r="A675" t="str">
            <v>HE</v>
          </cell>
          <cell r="B675">
            <v>199702</v>
          </cell>
          <cell r="C675">
            <v>16</v>
          </cell>
          <cell r="D675" t="str">
            <v>6+</v>
          </cell>
          <cell r="E675">
            <v>7.7389999999999999</v>
          </cell>
        </row>
        <row r="676">
          <cell r="A676" t="str">
            <v>HE</v>
          </cell>
          <cell r="B676">
            <v>199702</v>
          </cell>
          <cell r="C676">
            <v>16</v>
          </cell>
          <cell r="D676" t="str">
            <v>9</v>
          </cell>
          <cell r="E676">
            <v>1.8332000000000002</v>
          </cell>
        </row>
        <row r="677">
          <cell r="A677" t="str">
            <v>HE</v>
          </cell>
          <cell r="B677">
            <v>199702</v>
          </cell>
          <cell r="C677">
            <v>16</v>
          </cell>
          <cell r="D677" t="str">
            <v>C</v>
          </cell>
          <cell r="E677">
            <v>90.1798</v>
          </cell>
        </row>
        <row r="678">
          <cell r="A678" t="str">
            <v>HE</v>
          </cell>
          <cell r="B678">
            <v>199702</v>
          </cell>
          <cell r="C678">
            <v>16</v>
          </cell>
          <cell r="D678" t="str">
            <v>F</v>
          </cell>
          <cell r="E678">
            <v>4.0705999999999998</v>
          </cell>
        </row>
        <row r="679">
          <cell r="A679" t="str">
            <v>HE</v>
          </cell>
          <cell r="B679">
            <v>199702</v>
          </cell>
          <cell r="C679">
            <v>16</v>
          </cell>
          <cell r="D679" t="str">
            <v>R</v>
          </cell>
          <cell r="E679">
            <v>0.99470000000000003</v>
          </cell>
        </row>
        <row r="680">
          <cell r="A680" t="str">
            <v>HE</v>
          </cell>
          <cell r="B680">
            <v>199702</v>
          </cell>
          <cell r="C680">
            <v>17</v>
          </cell>
          <cell r="E680">
            <v>100</v>
          </cell>
        </row>
        <row r="681">
          <cell r="A681" t="str">
            <v>HE</v>
          </cell>
          <cell r="B681">
            <v>199702</v>
          </cell>
          <cell r="C681">
            <v>17</v>
          </cell>
          <cell r="D681" t="str">
            <v>0</v>
          </cell>
          <cell r="E681">
            <v>0</v>
          </cell>
        </row>
        <row r="682">
          <cell r="A682" t="str">
            <v>HE</v>
          </cell>
          <cell r="B682">
            <v>199702</v>
          </cell>
          <cell r="C682">
            <v>17</v>
          </cell>
          <cell r="D682" t="str">
            <v>3</v>
          </cell>
          <cell r="E682">
            <v>1.7767000000000002</v>
          </cell>
        </row>
        <row r="683">
          <cell r="A683" t="str">
            <v>HE</v>
          </cell>
          <cell r="B683">
            <v>199702</v>
          </cell>
          <cell r="C683">
            <v>17</v>
          </cell>
          <cell r="D683" t="str">
            <v>6</v>
          </cell>
          <cell r="E683">
            <v>0.92060000000000008</v>
          </cell>
        </row>
        <row r="684">
          <cell r="A684" t="str">
            <v>HE</v>
          </cell>
          <cell r="B684">
            <v>199702</v>
          </cell>
          <cell r="C684">
            <v>17</v>
          </cell>
          <cell r="D684" t="str">
            <v>6+</v>
          </cell>
          <cell r="E684">
            <v>8.125</v>
          </cell>
        </row>
        <row r="685">
          <cell r="A685" t="str">
            <v>HE</v>
          </cell>
          <cell r="B685">
            <v>199702</v>
          </cell>
          <cell r="C685">
            <v>17</v>
          </cell>
          <cell r="D685" t="str">
            <v>9</v>
          </cell>
          <cell r="E685">
            <v>2.8145000000000002</v>
          </cell>
        </row>
        <row r="686">
          <cell r="A686" t="str">
            <v>HE</v>
          </cell>
          <cell r="B686">
            <v>199702</v>
          </cell>
          <cell r="C686">
            <v>17</v>
          </cell>
          <cell r="D686" t="str">
            <v>C</v>
          </cell>
          <cell r="E686">
            <v>90.098700000000008</v>
          </cell>
        </row>
        <row r="687">
          <cell r="A687" t="str">
            <v>HE</v>
          </cell>
          <cell r="B687">
            <v>199702</v>
          </cell>
          <cell r="C687">
            <v>17</v>
          </cell>
          <cell r="D687" t="str">
            <v>F</v>
          </cell>
          <cell r="E687">
            <v>3.5242</v>
          </cell>
        </row>
        <row r="688">
          <cell r="A688" t="str">
            <v>HE</v>
          </cell>
          <cell r="B688">
            <v>199702</v>
          </cell>
          <cell r="C688">
            <v>17</v>
          </cell>
          <cell r="D688" t="str">
            <v>R</v>
          </cell>
          <cell r="E688">
            <v>0.86540000000000006</v>
          </cell>
        </row>
        <row r="689">
          <cell r="A689" t="str">
            <v>HE</v>
          </cell>
          <cell r="B689">
            <v>199702</v>
          </cell>
          <cell r="C689">
            <v>18</v>
          </cell>
          <cell r="E689">
            <v>100</v>
          </cell>
        </row>
        <row r="690">
          <cell r="A690" t="str">
            <v>HE</v>
          </cell>
          <cell r="B690">
            <v>199702</v>
          </cell>
          <cell r="C690">
            <v>18</v>
          </cell>
          <cell r="D690" t="str">
            <v>0</v>
          </cell>
          <cell r="E690">
            <v>0</v>
          </cell>
        </row>
        <row r="691">
          <cell r="A691" t="str">
            <v>HE</v>
          </cell>
          <cell r="B691">
            <v>199702</v>
          </cell>
          <cell r="C691">
            <v>18</v>
          </cell>
          <cell r="D691" t="str">
            <v>3</v>
          </cell>
          <cell r="E691">
            <v>1.7865</v>
          </cell>
        </row>
        <row r="692">
          <cell r="A692" t="str">
            <v>HE</v>
          </cell>
          <cell r="B692">
            <v>199702</v>
          </cell>
          <cell r="C692">
            <v>18</v>
          </cell>
          <cell r="D692" t="str">
            <v>6</v>
          </cell>
          <cell r="E692">
            <v>0.76490000000000002</v>
          </cell>
        </row>
        <row r="693">
          <cell r="A693" t="str">
            <v>HE</v>
          </cell>
          <cell r="B693">
            <v>199702</v>
          </cell>
          <cell r="C693">
            <v>18</v>
          </cell>
          <cell r="D693" t="str">
            <v>6+</v>
          </cell>
          <cell r="E693">
            <v>8.5559999999999992</v>
          </cell>
        </row>
        <row r="694">
          <cell r="A694" t="str">
            <v>HE</v>
          </cell>
          <cell r="B694">
            <v>199702</v>
          </cell>
          <cell r="C694">
            <v>18</v>
          </cell>
          <cell r="D694" t="str">
            <v>9</v>
          </cell>
          <cell r="E694">
            <v>2.1105</v>
          </cell>
        </row>
        <row r="695">
          <cell r="A695" t="str">
            <v>HE</v>
          </cell>
          <cell r="B695">
            <v>199702</v>
          </cell>
          <cell r="C695">
            <v>18</v>
          </cell>
          <cell r="D695" t="str">
            <v>C</v>
          </cell>
          <cell r="E695">
            <v>89.657800000000009</v>
          </cell>
        </row>
        <row r="696">
          <cell r="A696" t="str">
            <v>HE</v>
          </cell>
          <cell r="B696">
            <v>199702</v>
          </cell>
          <cell r="C696">
            <v>18</v>
          </cell>
          <cell r="D696" t="str">
            <v>F</v>
          </cell>
          <cell r="E696">
            <v>4.4142000000000001</v>
          </cell>
        </row>
        <row r="697">
          <cell r="A697" t="str">
            <v>HE</v>
          </cell>
          <cell r="B697">
            <v>199702</v>
          </cell>
          <cell r="C697">
            <v>18</v>
          </cell>
          <cell r="D697" t="str">
            <v>R</v>
          </cell>
          <cell r="E697">
            <v>1.2661</v>
          </cell>
        </row>
        <row r="698">
          <cell r="A698" t="str">
            <v>HE</v>
          </cell>
          <cell r="B698">
            <v>199702</v>
          </cell>
          <cell r="C698">
            <v>19</v>
          </cell>
          <cell r="E698">
            <v>100</v>
          </cell>
        </row>
        <row r="699">
          <cell r="A699" t="str">
            <v>HE</v>
          </cell>
          <cell r="B699">
            <v>199702</v>
          </cell>
          <cell r="C699">
            <v>19</v>
          </cell>
          <cell r="D699" t="str">
            <v>0</v>
          </cell>
          <cell r="E699">
            <v>0</v>
          </cell>
        </row>
        <row r="700">
          <cell r="A700" t="str">
            <v>HE</v>
          </cell>
          <cell r="B700">
            <v>199702</v>
          </cell>
          <cell r="C700">
            <v>19</v>
          </cell>
          <cell r="D700" t="str">
            <v>3</v>
          </cell>
          <cell r="E700">
            <v>1.3708</v>
          </cell>
        </row>
        <row r="701">
          <cell r="A701" t="str">
            <v>HE</v>
          </cell>
          <cell r="B701">
            <v>199702</v>
          </cell>
          <cell r="C701">
            <v>19</v>
          </cell>
          <cell r="D701" t="str">
            <v>6</v>
          </cell>
          <cell r="E701">
            <v>0.69069999999999998</v>
          </cell>
        </row>
        <row r="702">
          <cell r="A702" t="str">
            <v>HE</v>
          </cell>
          <cell r="B702">
            <v>199702</v>
          </cell>
          <cell r="C702">
            <v>19</v>
          </cell>
          <cell r="D702" t="str">
            <v>6+</v>
          </cell>
          <cell r="E702">
            <v>8.8550000000000004</v>
          </cell>
        </row>
        <row r="703">
          <cell r="A703" t="str">
            <v>HE</v>
          </cell>
          <cell r="B703">
            <v>199702</v>
          </cell>
          <cell r="C703">
            <v>19</v>
          </cell>
          <cell r="D703" t="str">
            <v>9</v>
          </cell>
          <cell r="E703">
            <v>2.1574</v>
          </cell>
        </row>
        <row r="704">
          <cell r="A704" t="str">
            <v>HE</v>
          </cell>
          <cell r="B704">
            <v>199702</v>
          </cell>
          <cell r="C704">
            <v>19</v>
          </cell>
          <cell r="D704" t="str">
            <v>C</v>
          </cell>
          <cell r="E704">
            <v>89.774200000000008</v>
          </cell>
        </row>
        <row r="705">
          <cell r="A705" t="str">
            <v>HE</v>
          </cell>
          <cell r="B705">
            <v>199702</v>
          </cell>
          <cell r="C705">
            <v>19</v>
          </cell>
          <cell r="D705" t="str">
            <v>F</v>
          </cell>
          <cell r="E705">
            <v>4.5846</v>
          </cell>
        </row>
        <row r="706">
          <cell r="A706" t="str">
            <v>HE</v>
          </cell>
          <cell r="B706">
            <v>199702</v>
          </cell>
          <cell r="C706">
            <v>19</v>
          </cell>
          <cell r="D706" t="str">
            <v>R</v>
          </cell>
          <cell r="E706">
            <v>1.4222000000000001</v>
          </cell>
        </row>
        <row r="707">
          <cell r="A707" t="str">
            <v>HE</v>
          </cell>
          <cell r="B707">
            <v>199702</v>
          </cell>
          <cell r="C707">
            <v>20</v>
          </cell>
          <cell r="E707">
            <v>100</v>
          </cell>
        </row>
        <row r="708">
          <cell r="A708" t="str">
            <v>HE</v>
          </cell>
          <cell r="B708">
            <v>199702</v>
          </cell>
          <cell r="C708">
            <v>20</v>
          </cell>
          <cell r="D708" t="str">
            <v>0</v>
          </cell>
          <cell r="E708">
            <v>0</v>
          </cell>
        </row>
        <row r="709">
          <cell r="A709" t="str">
            <v>HE</v>
          </cell>
          <cell r="B709">
            <v>199702</v>
          </cell>
          <cell r="C709">
            <v>20</v>
          </cell>
          <cell r="D709" t="str">
            <v>3</v>
          </cell>
          <cell r="E709">
            <v>1.5197000000000001</v>
          </cell>
        </row>
        <row r="710">
          <cell r="A710" t="str">
            <v>HE</v>
          </cell>
          <cell r="B710">
            <v>199702</v>
          </cell>
          <cell r="C710">
            <v>20</v>
          </cell>
          <cell r="D710" t="str">
            <v>6</v>
          </cell>
          <cell r="E710">
            <v>0.54170000000000007</v>
          </cell>
        </row>
        <row r="711">
          <cell r="A711" t="str">
            <v>HE</v>
          </cell>
          <cell r="B711">
            <v>199702</v>
          </cell>
          <cell r="C711">
            <v>20</v>
          </cell>
          <cell r="D711" t="str">
            <v>6+</v>
          </cell>
          <cell r="E711">
            <v>8.9469999999999992</v>
          </cell>
        </row>
        <row r="712">
          <cell r="A712" t="str">
            <v>HE</v>
          </cell>
          <cell r="B712">
            <v>199702</v>
          </cell>
          <cell r="C712">
            <v>20</v>
          </cell>
          <cell r="D712" t="str">
            <v>9</v>
          </cell>
          <cell r="E712">
            <v>2.1291000000000002</v>
          </cell>
        </row>
        <row r="713">
          <cell r="A713" t="str">
            <v>HE</v>
          </cell>
          <cell r="B713">
            <v>199702</v>
          </cell>
          <cell r="C713">
            <v>20</v>
          </cell>
          <cell r="D713" t="str">
            <v>C</v>
          </cell>
          <cell r="E713">
            <v>89.533200000000008</v>
          </cell>
        </row>
        <row r="714">
          <cell r="A714" t="str">
            <v>HE</v>
          </cell>
          <cell r="B714">
            <v>199702</v>
          </cell>
          <cell r="C714">
            <v>20</v>
          </cell>
          <cell r="D714" t="str">
            <v>F</v>
          </cell>
          <cell r="E714">
            <v>4.7042999999999999</v>
          </cell>
        </row>
        <row r="715">
          <cell r="A715" t="str">
            <v>HE</v>
          </cell>
          <cell r="B715">
            <v>199702</v>
          </cell>
          <cell r="C715">
            <v>20</v>
          </cell>
          <cell r="D715" t="str">
            <v>R</v>
          </cell>
          <cell r="E715">
            <v>1.5719000000000001</v>
          </cell>
        </row>
        <row r="716">
          <cell r="A716" t="str">
            <v>HE</v>
          </cell>
          <cell r="B716">
            <v>199702</v>
          </cell>
          <cell r="C716">
            <v>21</v>
          </cell>
          <cell r="E716">
            <v>100</v>
          </cell>
        </row>
        <row r="717">
          <cell r="A717" t="str">
            <v>HE</v>
          </cell>
          <cell r="B717">
            <v>199702</v>
          </cell>
          <cell r="C717">
            <v>21</v>
          </cell>
          <cell r="D717" t="str">
            <v>0</v>
          </cell>
          <cell r="E717">
            <v>0</v>
          </cell>
        </row>
        <row r="718">
          <cell r="A718" t="str">
            <v>HE</v>
          </cell>
          <cell r="B718">
            <v>199702</v>
          </cell>
          <cell r="C718">
            <v>21</v>
          </cell>
          <cell r="D718" t="str">
            <v>3</v>
          </cell>
          <cell r="E718">
            <v>1.2974000000000001</v>
          </cell>
        </row>
        <row r="719">
          <cell r="A719" t="str">
            <v>HE</v>
          </cell>
          <cell r="B719">
            <v>199702</v>
          </cell>
          <cell r="C719">
            <v>21</v>
          </cell>
          <cell r="D719" t="str">
            <v>6</v>
          </cell>
          <cell r="E719">
            <v>0.69210000000000005</v>
          </cell>
        </row>
        <row r="720">
          <cell r="A720" t="str">
            <v>HE</v>
          </cell>
          <cell r="B720">
            <v>199702</v>
          </cell>
          <cell r="C720">
            <v>21</v>
          </cell>
          <cell r="D720" t="str">
            <v>6+</v>
          </cell>
          <cell r="E720">
            <v>9.2279999999999998</v>
          </cell>
        </row>
        <row r="721">
          <cell r="A721" t="str">
            <v>HE</v>
          </cell>
          <cell r="B721">
            <v>199702</v>
          </cell>
          <cell r="C721">
            <v>21</v>
          </cell>
          <cell r="D721" t="str">
            <v>9</v>
          </cell>
          <cell r="E721">
            <v>2.0202</v>
          </cell>
        </row>
        <row r="722">
          <cell r="A722" t="str">
            <v>HE</v>
          </cell>
          <cell r="B722">
            <v>199702</v>
          </cell>
          <cell r="C722">
            <v>21</v>
          </cell>
          <cell r="D722" t="str">
            <v>C</v>
          </cell>
          <cell r="E722">
            <v>89.474699999999999</v>
          </cell>
        </row>
        <row r="723">
          <cell r="A723" t="str">
            <v>HE</v>
          </cell>
          <cell r="B723">
            <v>199702</v>
          </cell>
          <cell r="C723">
            <v>21</v>
          </cell>
          <cell r="D723" t="str">
            <v>F</v>
          </cell>
          <cell r="E723">
            <v>4.6471</v>
          </cell>
        </row>
        <row r="724">
          <cell r="A724" t="str">
            <v>HE</v>
          </cell>
          <cell r="B724">
            <v>199702</v>
          </cell>
          <cell r="C724">
            <v>21</v>
          </cell>
          <cell r="D724" t="str">
            <v>R</v>
          </cell>
          <cell r="E724">
            <v>1.8685</v>
          </cell>
        </row>
        <row r="725">
          <cell r="A725" t="str">
            <v>HE</v>
          </cell>
          <cell r="B725">
            <v>199702</v>
          </cell>
          <cell r="C725">
            <v>22</v>
          </cell>
          <cell r="E725">
            <v>100</v>
          </cell>
        </row>
        <row r="726">
          <cell r="A726" t="str">
            <v>HE</v>
          </cell>
          <cell r="B726">
            <v>199702</v>
          </cell>
          <cell r="C726">
            <v>22</v>
          </cell>
          <cell r="D726" t="str">
            <v>0</v>
          </cell>
          <cell r="E726">
            <v>0</v>
          </cell>
        </row>
        <row r="727">
          <cell r="A727" t="str">
            <v>HE</v>
          </cell>
          <cell r="B727">
            <v>199702</v>
          </cell>
          <cell r="C727">
            <v>22</v>
          </cell>
          <cell r="D727" t="str">
            <v>3</v>
          </cell>
          <cell r="E727">
            <v>1.6007</v>
          </cell>
        </row>
        <row r="728">
          <cell r="A728" t="str">
            <v>HE</v>
          </cell>
          <cell r="B728">
            <v>199702</v>
          </cell>
          <cell r="C728">
            <v>22</v>
          </cell>
          <cell r="D728" t="str">
            <v>6</v>
          </cell>
          <cell r="E728">
            <v>0.58820000000000006</v>
          </cell>
        </row>
        <row r="729">
          <cell r="A729" t="str">
            <v>HE</v>
          </cell>
          <cell r="B729">
            <v>199702</v>
          </cell>
          <cell r="C729">
            <v>22</v>
          </cell>
          <cell r="D729" t="str">
            <v>6+</v>
          </cell>
          <cell r="E729">
            <v>9.51</v>
          </cell>
        </row>
        <row r="730">
          <cell r="A730" t="str">
            <v>HE</v>
          </cell>
          <cell r="B730">
            <v>199702</v>
          </cell>
          <cell r="C730">
            <v>22</v>
          </cell>
          <cell r="D730" t="str">
            <v>9</v>
          </cell>
          <cell r="E730">
            <v>2.3482000000000003</v>
          </cell>
        </row>
        <row r="731">
          <cell r="A731" t="str">
            <v>HE</v>
          </cell>
          <cell r="B731">
            <v>199702</v>
          </cell>
          <cell r="C731">
            <v>22</v>
          </cell>
          <cell r="D731" t="str">
            <v>C</v>
          </cell>
          <cell r="E731">
            <v>88.888900000000007</v>
          </cell>
        </row>
        <row r="732">
          <cell r="A732" t="str">
            <v>HE</v>
          </cell>
          <cell r="B732">
            <v>199702</v>
          </cell>
          <cell r="C732">
            <v>22</v>
          </cell>
          <cell r="D732" t="str">
            <v>F</v>
          </cell>
          <cell r="E732">
            <v>4.6627000000000001</v>
          </cell>
        </row>
        <row r="733">
          <cell r="A733" t="str">
            <v>HE</v>
          </cell>
          <cell r="B733">
            <v>199702</v>
          </cell>
          <cell r="C733">
            <v>22</v>
          </cell>
          <cell r="D733" t="str">
            <v>R</v>
          </cell>
          <cell r="E733">
            <v>1.9113</v>
          </cell>
        </row>
        <row r="734">
          <cell r="A734" t="str">
            <v>HE</v>
          </cell>
          <cell r="B734">
            <v>199702</v>
          </cell>
          <cell r="C734">
            <v>23</v>
          </cell>
          <cell r="E734">
            <v>100</v>
          </cell>
        </row>
        <row r="735">
          <cell r="A735" t="str">
            <v>HE</v>
          </cell>
          <cell r="B735">
            <v>199702</v>
          </cell>
          <cell r="C735">
            <v>23</v>
          </cell>
          <cell r="D735" t="str">
            <v>0</v>
          </cell>
          <cell r="E735">
            <v>0</v>
          </cell>
        </row>
        <row r="736">
          <cell r="A736" t="str">
            <v>HE</v>
          </cell>
          <cell r="B736">
            <v>199702</v>
          </cell>
          <cell r="C736">
            <v>23</v>
          </cell>
          <cell r="D736" t="str">
            <v>3</v>
          </cell>
          <cell r="E736">
            <v>1.4646000000000001</v>
          </cell>
        </row>
        <row r="737">
          <cell r="A737" t="str">
            <v>HE</v>
          </cell>
          <cell r="B737">
            <v>199702</v>
          </cell>
          <cell r="C737">
            <v>23</v>
          </cell>
          <cell r="D737" t="str">
            <v>6</v>
          </cell>
          <cell r="E737">
            <v>0.55859999999999999</v>
          </cell>
        </row>
        <row r="738">
          <cell r="A738" t="str">
            <v>HE</v>
          </cell>
          <cell r="B738">
            <v>199702</v>
          </cell>
          <cell r="C738">
            <v>23</v>
          </cell>
          <cell r="D738" t="str">
            <v>6+</v>
          </cell>
          <cell r="E738">
            <v>9.8970000000000002</v>
          </cell>
        </row>
        <row r="739">
          <cell r="A739" t="str">
            <v>HE</v>
          </cell>
          <cell r="B739">
            <v>199702</v>
          </cell>
          <cell r="C739">
            <v>23</v>
          </cell>
          <cell r="D739" t="str">
            <v>9</v>
          </cell>
          <cell r="E739">
            <v>2.3782000000000001</v>
          </cell>
        </row>
        <row r="740">
          <cell r="A740" t="str">
            <v>HE</v>
          </cell>
          <cell r="B740">
            <v>199702</v>
          </cell>
          <cell r="C740">
            <v>23</v>
          </cell>
          <cell r="D740" t="str">
            <v>C</v>
          </cell>
          <cell r="E740">
            <v>88.638900000000007</v>
          </cell>
        </row>
        <row r="741">
          <cell r="A741" t="str">
            <v>HE</v>
          </cell>
          <cell r="B741">
            <v>199702</v>
          </cell>
          <cell r="C741">
            <v>23</v>
          </cell>
          <cell r="D741" t="str">
            <v>F</v>
          </cell>
          <cell r="E741">
            <v>4.9131</v>
          </cell>
        </row>
        <row r="742">
          <cell r="A742" t="str">
            <v>HE</v>
          </cell>
          <cell r="B742">
            <v>199702</v>
          </cell>
          <cell r="C742">
            <v>23</v>
          </cell>
          <cell r="D742" t="str">
            <v>R</v>
          </cell>
          <cell r="E742">
            <v>2.0466000000000002</v>
          </cell>
        </row>
        <row r="743">
          <cell r="A743" t="str">
            <v>HE</v>
          </cell>
          <cell r="B743">
            <v>199702</v>
          </cell>
          <cell r="C743">
            <v>24</v>
          </cell>
          <cell r="E743">
            <v>100</v>
          </cell>
        </row>
        <row r="744">
          <cell r="A744" t="str">
            <v>HE</v>
          </cell>
          <cell r="B744">
            <v>199702</v>
          </cell>
          <cell r="C744">
            <v>24</v>
          </cell>
          <cell r="D744" t="str">
            <v>0</v>
          </cell>
          <cell r="E744">
            <v>0</v>
          </cell>
        </row>
        <row r="745">
          <cell r="A745" t="str">
            <v>HE</v>
          </cell>
          <cell r="B745">
            <v>199702</v>
          </cell>
          <cell r="C745">
            <v>24</v>
          </cell>
          <cell r="D745" t="str">
            <v>3</v>
          </cell>
          <cell r="E745">
            <v>1.474</v>
          </cell>
        </row>
        <row r="746">
          <cell r="A746" t="str">
            <v>HE</v>
          </cell>
          <cell r="B746">
            <v>199702</v>
          </cell>
          <cell r="C746">
            <v>24</v>
          </cell>
          <cell r="D746" t="str">
            <v>6</v>
          </cell>
          <cell r="E746">
            <v>0.66930000000000001</v>
          </cell>
        </row>
        <row r="747">
          <cell r="A747" t="str">
            <v>HE</v>
          </cell>
          <cell r="B747">
            <v>199702</v>
          </cell>
          <cell r="C747">
            <v>24</v>
          </cell>
          <cell r="D747" t="str">
            <v>6+</v>
          </cell>
          <cell r="E747">
            <v>10.201000000000001</v>
          </cell>
        </row>
        <row r="748">
          <cell r="A748" t="str">
            <v>HE</v>
          </cell>
          <cell r="B748">
            <v>199702</v>
          </cell>
          <cell r="C748">
            <v>24</v>
          </cell>
          <cell r="D748" t="str">
            <v>9</v>
          </cell>
          <cell r="E748">
            <v>2.5087000000000002</v>
          </cell>
        </row>
        <row r="749">
          <cell r="A749" t="str">
            <v>HE</v>
          </cell>
          <cell r="B749">
            <v>199702</v>
          </cell>
          <cell r="C749">
            <v>24</v>
          </cell>
          <cell r="D749" t="str">
            <v>C</v>
          </cell>
          <cell r="E749">
            <v>88.324700000000007</v>
          </cell>
        </row>
        <row r="750">
          <cell r="A750" t="str">
            <v>HE</v>
          </cell>
          <cell r="B750">
            <v>199702</v>
          </cell>
          <cell r="C750">
            <v>24</v>
          </cell>
          <cell r="D750" t="str">
            <v>F</v>
          </cell>
          <cell r="E750">
            <v>4.8172000000000006</v>
          </cell>
        </row>
        <row r="751">
          <cell r="A751" t="str">
            <v>HE</v>
          </cell>
          <cell r="B751">
            <v>199702</v>
          </cell>
          <cell r="C751">
            <v>24</v>
          </cell>
          <cell r="D751" t="str">
            <v>R</v>
          </cell>
          <cell r="E751">
            <v>2.2061999999999999</v>
          </cell>
        </row>
        <row r="752">
          <cell r="A752" t="str">
            <v>HE</v>
          </cell>
          <cell r="B752">
            <v>199702</v>
          </cell>
          <cell r="C752">
            <v>25</v>
          </cell>
          <cell r="E752">
            <v>100</v>
          </cell>
        </row>
        <row r="753">
          <cell r="A753" t="str">
            <v>HE</v>
          </cell>
          <cell r="B753">
            <v>199702</v>
          </cell>
          <cell r="C753">
            <v>25</v>
          </cell>
          <cell r="D753" t="str">
            <v>0</v>
          </cell>
          <cell r="E753">
            <v>0</v>
          </cell>
        </row>
        <row r="754">
          <cell r="A754" t="str">
            <v>HE</v>
          </cell>
          <cell r="B754">
            <v>199702</v>
          </cell>
          <cell r="C754">
            <v>25</v>
          </cell>
          <cell r="D754" t="str">
            <v>3</v>
          </cell>
          <cell r="E754">
            <v>1.7866000000000002</v>
          </cell>
        </row>
        <row r="755">
          <cell r="A755" t="str">
            <v>HE</v>
          </cell>
          <cell r="B755">
            <v>199702</v>
          </cell>
          <cell r="C755">
            <v>25</v>
          </cell>
          <cell r="D755" t="str">
            <v>6</v>
          </cell>
          <cell r="E755">
            <v>0.5968</v>
          </cell>
        </row>
        <row r="756">
          <cell r="A756" t="str">
            <v>HE</v>
          </cell>
          <cell r="B756">
            <v>199702</v>
          </cell>
          <cell r="C756">
            <v>25</v>
          </cell>
          <cell r="D756" t="str">
            <v>6+</v>
          </cell>
          <cell r="E756">
            <v>10.487</v>
          </cell>
        </row>
        <row r="757">
          <cell r="A757" t="str">
            <v>HE</v>
          </cell>
          <cell r="B757">
            <v>199702</v>
          </cell>
          <cell r="C757">
            <v>25</v>
          </cell>
          <cell r="D757" t="str">
            <v>9</v>
          </cell>
          <cell r="E757">
            <v>2.7624</v>
          </cell>
        </row>
        <row r="758">
          <cell r="A758" t="str">
            <v>HE</v>
          </cell>
          <cell r="B758">
            <v>199702</v>
          </cell>
          <cell r="C758">
            <v>25</v>
          </cell>
          <cell r="D758" t="str">
            <v>C</v>
          </cell>
          <cell r="E758">
            <v>87.726100000000002</v>
          </cell>
        </row>
        <row r="759">
          <cell r="A759" t="str">
            <v>HE</v>
          </cell>
          <cell r="B759">
            <v>199702</v>
          </cell>
          <cell r="C759">
            <v>25</v>
          </cell>
          <cell r="D759" t="str">
            <v>F</v>
          </cell>
          <cell r="E759">
            <v>4.8742000000000001</v>
          </cell>
        </row>
        <row r="760">
          <cell r="A760" t="str">
            <v>HE</v>
          </cell>
          <cell r="B760">
            <v>199702</v>
          </cell>
          <cell r="C760">
            <v>25</v>
          </cell>
          <cell r="D760" t="str">
            <v>R</v>
          </cell>
          <cell r="E760">
            <v>2.2538</v>
          </cell>
        </row>
        <row r="761">
          <cell r="A761" t="str">
            <v>HE</v>
          </cell>
          <cell r="B761">
            <v>199702</v>
          </cell>
          <cell r="C761">
            <v>26</v>
          </cell>
          <cell r="E761">
            <v>100</v>
          </cell>
        </row>
        <row r="762">
          <cell r="A762" t="str">
            <v>HE</v>
          </cell>
          <cell r="B762">
            <v>199702</v>
          </cell>
          <cell r="C762">
            <v>26</v>
          </cell>
          <cell r="D762" t="str">
            <v>0</v>
          </cell>
          <cell r="E762">
            <v>0</v>
          </cell>
        </row>
        <row r="763">
          <cell r="A763" t="str">
            <v>HE</v>
          </cell>
          <cell r="B763">
            <v>199702</v>
          </cell>
          <cell r="C763">
            <v>26</v>
          </cell>
          <cell r="D763" t="str">
            <v>3</v>
          </cell>
          <cell r="E763">
            <v>1.887</v>
          </cell>
        </row>
        <row r="764">
          <cell r="A764" t="str">
            <v>HE</v>
          </cell>
          <cell r="B764">
            <v>199702</v>
          </cell>
          <cell r="C764">
            <v>26</v>
          </cell>
          <cell r="D764" t="str">
            <v>6</v>
          </cell>
          <cell r="E764">
            <v>0.72789999999999999</v>
          </cell>
        </row>
        <row r="765">
          <cell r="A765" t="str">
            <v>HE</v>
          </cell>
          <cell r="B765">
            <v>199702</v>
          </cell>
          <cell r="C765">
            <v>26</v>
          </cell>
          <cell r="D765" t="str">
            <v>6+</v>
          </cell>
          <cell r="E765">
            <v>10.845000000000001</v>
          </cell>
        </row>
        <row r="766">
          <cell r="A766" t="str">
            <v>HE</v>
          </cell>
          <cell r="B766">
            <v>199702</v>
          </cell>
          <cell r="C766">
            <v>26</v>
          </cell>
          <cell r="D766" t="str">
            <v>9</v>
          </cell>
          <cell r="E766">
            <v>2.702</v>
          </cell>
        </row>
        <row r="767">
          <cell r="A767" t="str">
            <v>HE</v>
          </cell>
          <cell r="B767">
            <v>199702</v>
          </cell>
          <cell r="C767">
            <v>26</v>
          </cell>
          <cell r="D767" t="str">
            <v>C</v>
          </cell>
          <cell r="E767">
            <v>87.267600000000002</v>
          </cell>
        </row>
        <row r="768">
          <cell r="A768" t="str">
            <v>HE</v>
          </cell>
          <cell r="B768">
            <v>199702</v>
          </cell>
          <cell r="C768">
            <v>26</v>
          </cell>
          <cell r="D768" t="str">
            <v>F</v>
          </cell>
          <cell r="E768">
            <v>4.968</v>
          </cell>
        </row>
        <row r="769">
          <cell r="A769" t="str">
            <v>HE</v>
          </cell>
          <cell r="B769">
            <v>199702</v>
          </cell>
          <cell r="C769">
            <v>26</v>
          </cell>
          <cell r="D769" t="str">
            <v>R</v>
          </cell>
          <cell r="E769">
            <v>2.4474999999999998</v>
          </cell>
        </row>
        <row r="770">
          <cell r="A770" t="str">
            <v>HE</v>
          </cell>
          <cell r="B770">
            <v>199702</v>
          </cell>
          <cell r="C770">
            <v>27</v>
          </cell>
          <cell r="E770">
            <v>100</v>
          </cell>
        </row>
        <row r="771">
          <cell r="A771" t="str">
            <v>HE</v>
          </cell>
          <cell r="B771">
            <v>199702</v>
          </cell>
          <cell r="C771">
            <v>27</v>
          </cell>
          <cell r="D771" t="str">
            <v>0</v>
          </cell>
          <cell r="E771">
            <v>0</v>
          </cell>
        </row>
        <row r="772">
          <cell r="A772" t="str">
            <v>HE</v>
          </cell>
          <cell r="B772">
            <v>199702</v>
          </cell>
          <cell r="C772">
            <v>27</v>
          </cell>
          <cell r="D772" t="str">
            <v>3</v>
          </cell>
          <cell r="E772">
            <v>1.9543000000000001</v>
          </cell>
        </row>
        <row r="773">
          <cell r="A773" t="str">
            <v>HE</v>
          </cell>
          <cell r="B773">
            <v>199702</v>
          </cell>
          <cell r="C773">
            <v>27</v>
          </cell>
          <cell r="D773" t="str">
            <v>6</v>
          </cell>
          <cell r="E773">
            <v>0.90980000000000005</v>
          </cell>
        </row>
        <row r="774">
          <cell r="A774" t="str">
            <v>HE</v>
          </cell>
          <cell r="B774">
            <v>199702</v>
          </cell>
          <cell r="C774">
            <v>27</v>
          </cell>
          <cell r="D774" t="str">
            <v>6+</v>
          </cell>
          <cell r="E774">
            <v>11.476000000000001</v>
          </cell>
        </row>
        <row r="775">
          <cell r="A775" t="str">
            <v>HE</v>
          </cell>
          <cell r="B775">
            <v>199702</v>
          </cell>
          <cell r="C775">
            <v>27</v>
          </cell>
          <cell r="D775" t="str">
            <v>9</v>
          </cell>
          <cell r="E775">
            <v>2.9967000000000001</v>
          </cell>
        </row>
        <row r="776">
          <cell r="A776" t="str">
            <v>HE</v>
          </cell>
          <cell r="B776">
            <v>199702</v>
          </cell>
          <cell r="C776">
            <v>27</v>
          </cell>
          <cell r="D776" t="str">
            <v>C</v>
          </cell>
          <cell r="E776">
            <v>86.569500000000005</v>
          </cell>
        </row>
        <row r="777">
          <cell r="A777" t="str">
            <v>HE</v>
          </cell>
          <cell r="B777">
            <v>199702</v>
          </cell>
          <cell r="C777">
            <v>27</v>
          </cell>
          <cell r="D777" t="str">
            <v>F</v>
          </cell>
          <cell r="E777">
            <v>5.1484000000000005</v>
          </cell>
        </row>
        <row r="778">
          <cell r="A778" t="str">
            <v>HE</v>
          </cell>
          <cell r="B778">
            <v>199702</v>
          </cell>
          <cell r="C778">
            <v>27</v>
          </cell>
          <cell r="D778" t="str">
            <v>R</v>
          </cell>
          <cell r="E778">
            <v>2.4212000000000002</v>
          </cell>
        </row>
        <row r="779">
          <cell r="A779" t="str">
            <v>HE</v>
          </cell>
          <cell r="B779">
            <v>199702</v>
          </cell>
          <cell r="C779">
            <v>28</v>
          </cell>
          <cell r="E779">
            <v>100</v>
          </cell>
        </row>
        <row r="780">
          <cell r="A780" t="str">
            <v>HE</v>
          </cell>
          <cell r="B780">
            <v>199702</v>
          </cell>
          <cell r="C780">
            <v>28</v>
          </cell>
          <cell r="D780" t="str">
            <v>0</v>
          </cell>
          <cell r="E780">
            <v>0</v>
          </cell>
        </row>
        <row r="781">
          <cell r="A781" t="str">
            <v>HE</v>
          </cell>
          <cell r="B781">
            <v>199702</v>
          </cell>
          <cell r="C781">
            <v>28</v>
          </cell>
          <cell r="D781" t="str">
            <v>3</v>
          </cell>
          <cell r="E781">
            <v>1.8709</v>
          </cell>
        </row>
        <row r="782">
          <cell r="A782" t="str">
            <v>HE</v>
          </cell>
          <cell r="B782">
            <v>199702</v>
          </cell>
          <cell r="C782">
            <v>28</v>
          </cell>
          <cell r="D782" t="str">
            <v>6</v>
          </cell>
          <cell r="E782">
            <v>0.78039999999999998</v>
          </cell>
        </row>
        <row r="783">
          <cell r="A783" t="str">
            <v>HE</v>
          </cell>
          <cell r="B783">
            <v>199702</v>
          </cell>
          <cell r="C783">
            <v>28</v>
          </cell>
          <cell r="D783" t="str">
            <v>6+</v>
          </cell>
          <cell r="E783">
            <v>11.336</v>
          </cell>
        </row>
        <row r="784">
          <cell r="A784" t="str">
            <v>HE</v>
          </cell>
          <cell r="B784">
            <v>199702</v>
          </cell>
          <cell r="C784">
            <v>28</v>
          </cell>
          <cell r="D784" t="str">
            <v>9</v>
          </cell>
          <cell r="E784">
            <v>3.129</v>
          </cell>
        </row>
        <row r="785">
          <cell r="A785" t="str">
            <v>HE</v>
          </cell>
          <cell r="B785">
            <v>199702</v>
          </cell>
          <cell r="C785">
            <v>28</v>
          </cell>
          <cell r="D785" t="str">
            <v>C</v>
          </cell>
          <cell r="E785">
            <v>86.792900000000003</v>
          </cell>
        </row>
        <row r="786">
          <cell r="A786" t="str">
            <v>HE</v>
          </cell>
          <cell r="B786">
            <v>199702</v>
          </cell>
          <cell r="C786">
            <v>28</v>
          </cell>
          <cell r="D786" t="str">
            <v>F</v>
          </cell>
          <cell r="E786">
            <v>5.1983000000000006</v>
          </cell>
        </row>
        <row r="787">
          <cell r="A787" t="str">
            <v>HE</v>
          </cell>
          <cell r="B787">
            <v>199702</v>
          </cell>
          <cell r="C787">
            <v>28</v>
          </cell>
          <cell r="D787" t="str">
            <v>R</v>
          </cell>
          <cell r="E787">
            <v>2.2284999999999999</v>
          </cell>
        </row>
        <row r="788">
          <cell r="A788" t="str">
            <v>HE</v>
          </cell>
          <cell r="B788">
            <v>199702</v>
          </cell>
          <cell r="C788">
            <v>29</v>
          </cell>
          <cell r="E788">
            <v>100</v>
          </cell>
        </row>
        <row r="789">
          <cell r="A789" t="str">
            <v>HE</v>
          </cell>
          <cell r="B789">
            <v>199702</v>
          </cell>
          <cell r="C789">
            <v>29</v>
          </cell>
          <cell r="D789" t="str">
            <v>0</v>
          </cell>
          <cell r="E789">
            <v>0</v>
          </cell>
        </row>
        <row r="790">
          <cell r="A790" t="str">
            <v>HE</v>
          </cell>
          <cell r="B790">
            <v>199702</v>
          </cell>
          <cell r="C790">
            <v>29</v>
          </cell>
          <cell r="D790" t="str">
            <v>3</v>
          </cell>
          <cell r="E790">
            <v>1.9350000000000001</v>
          </cell>
        </row>
        <row r="791">
          <cell r="A791" t="str">
            <v>HE</v>
          </cell>
          <cell r="B791">
            <v>199702</v>
          </cell>
          <cell r="C791">
            <v>29</v>
          </cell>
          <cell r="D791" t="str">
            <v>6</v>
          </cell>
          <cell r="E791">
            <v>0.78210000000000002</v>
          </cell>
        </row>
        <row r="792">
          <cell r="A792" t="str">
            <v>HE</v>
          </cell>
          <cell r="B792">
            <v>199702</v>
          </cell>
          <cell r="C792">
            <v>29</v>
          </cell>
          <cell r="D792" t="str">
            <v>6+</v>
          </cell>
          <cell r="E792">
            <v>11.414</v>
          </cell>
        </row>
        <row r="793">
          <cell r="A793" t="str">
            <v>HE</v>
          </cell>
          <cell r="B793">
            <v>199702</v>
          </cell>
          <cell r="C793">
            <v>29</v>
          </cell>
          <cell r="D793" t="str">
            <v>9</v>
          </cell>
          <cell r="E793">
            <v>3.2948</v>
          </cell>
        </row>
        <row r="794">
          <cell r="A794" t="str">
            <v>HE</v>
          </cell>
          <cell r="B794">
            <v>199702</v>
          </cell>
          <cell r="C794">
            <v>29</v>
          </cell>
          <cell r="D794" t="str">
            <v>C</v>
          </cell>
          <cell r="E794">
            <v>86.651300000000006</v>
          </cell>
        </row>
        <row r="795">
          <cell r="A795" t="str">
            <v>HE</v>
          </cell>
          <cell r="B795">
            <v>199702</v>
          </cell>
          <cell r="C795">
            <v>29</v>
          </cell>
          <cell r="D795" t="str">
            <v>F</v>
          </cell>
          <cell r="E795">
            <v>5.3376000000000001</v>
          </cell>
        </row>
        <row r="796">
          <cell r="A796" t="str">
            <v>HE</v>
          </cell>
          <cell r="B796">
            <v>199702</v>
          </cell>
          <cell r="C796">
            <v>29</v>
          </cell>
          <cell r="D796" t="str">
            <v>R</v>
          </cell>
          <cell r="E796">
            <v>1.9992000000000001</v>
          </cell>
        </row>
        <row r="797">
          <cell r="A797" t="str">
            <v>HE</v>
          </cell>
          <cell r="B797">
            <v>199702</v>
          </cell>
          <cell r="C797">
            <v>30</v>
          </cell>
          <cell r="E797">
            <v>100</v>
          </cell>
        </row>
        <row r="798">
          <cell r="A798" t="str">
            <v>HE</v>
          </cell>
          <cell r="B798">
            <v>199702</v>
          </cell>
          <cell r="C798">
            <v>30</v>
          </cell>
          <cell r="D798" t="str">
            <v>0</v>
          </cell>
          <cell r="E798">
            <v>0</v>
          </cell>
        </row>
        <row r="799">
          <cell r="A799" t="str">
            <v>HE</v>
          </cell>
          <cell r="B799">
            <v>199702</v>
          </cell>
          <cell r="C799">
            <v>30</v>
          </cell>
          <cell r="D799" t="str">
            <v>3</v>
          </cell>
          <cell r="E799">
            <v>2.0745</v>
          </cell>
        </row>
        <row r="800">
          <cell r="A800" t="str">
            <v>HE</v>
          </cell>
          <cell r="B800">
            <v>199702</v>
          </cell>
          <cell r="C800">
            <v>30</v>
          </cell>
          <cell r="D800" t="str">
            <v>6</v>
          </cell>
          <cell r="E800">
            <v>0.93380000000000007</v>
          </cell>
        </row>
        <row r="801">
          <cell r="A801" t="str">
            <v>HE</v>
          </cell>
          <cell r="B801">
            <v>199702</v>
          </cell>
          <cell r="C801">
            <v>30</v>
          </cell>
          <cell r="D801" t="str">
            <v>6+</v>
          </cell>
          <cell r="E801">
            <v>11.734999999999999</v>
          </cell>
        </row>
        <row r="802">
          <cell r="A802" t="str">
            <v>HE</v>
          </cell>
          <cell r="B802">
            <v>199702</v>
          </cell>
          <cell r="C802">
            <v>30</v>
          </cell>
          <cell r="D802" t="str">
            <v>9</v>
          </cell>
          <cell r="E802">
            <v>3.2177000000000002</v>
          </cell>
        </row>
        <row r="803">
          <cell r="A803" t="str">
            <v>HE</v>
          </cell>
          <cell r="B803">
            <v>199702</v>
          </cell>
          <cell r="C803">
            <v>30</v>
          </cell>
          <cell r="D803" t="str">
            <v>C</v>
          </cell>
          <cell r="E803">
            <v>86.190700000000007</v>
          </cell>
        </row>
        <row r="804">
          <cell r="A804" t="str">
            <v>HE</v>
          </cell>
          <cell r="B804">
            <v>199702</v>
          </cell>
          <cell r="C804">
            <v>30</v>
          </cell>
          <cell r="D804" t="str">
            <v>F</v>
          </cell>
          <cell r="E804">
            <v>5.5874000000000006</v>
          </cell>
        </row>
        <row r="805">
          <cell r="A805" t="str">
            <v>HE</v>
          </cell>
          <cell r="B805">
            <v>199702</v>
          </cell>
          <cell r="C805">
            <v>30</v>
          </cell>
          <cell r="D805" t="str">
            <v>R</v>
          </cell>
          <cell r="E805">
            <v>1.9958</v>
          </cell>
        </row>
        <row r="806">
          <cell r="A806" t="str">
            <v>HE</v>
          </cell>
          <cell r="B806">
            <v>199702</v>
          </cell>
          <cell r="C806">
            <v>31</v>
          </cell>
          <cell r="E806">
            <v>100</v>
          </cell>
        </row>
        <row r="807">
          <cell r="A807" t="str">
            <v>HE</v>
          </cell>
          <cell r="B807">
            <v>199702</v>
          </cell>
          <cell r="C807">
            <v>31</v>
          </cell>
          <cell r="D807" t="str">
            <v>0</v>
          </cell>
          <cell r="E807">
            <v>0</v>
          </cell>
        </row>
        <row r="808">
          <cell r="A808" t="str">
            <v>HE</v>
          </cell>
          <cell r="B808">
            <v>199702</v>
          </cell>
          <cell r="C808">
            <v>31</v>
          </cell>
          <cell r="D808" t="str">
            <v>3</v>
          </cell>
          <cell r="E808">
            <v>2.0394000000000001</v>
          </cell>
        </row>
        <row r="809">
          <cell r="A809" t="str">
            <v>HE</v>
          </cell>
          <cell r="B809">
            <v>199702</v>
          </cell>
          <cell r="C809">
            <v>31</v>
          </cell>
          <cell r="D809" t="str">
            <v>6</v>
          </cell>
          <cell r="E809">
            <v>0.9012</v>
          </cell>
        </row>
        <row r="810">
          <cell r="A810" t="str">
            <v>HE</v>
          </cell>
          <cell r="B810">
            <v>199702</v>
          </cell>
          <cell r="C810">
            <v>31</v>
          </cell>
          <cell r="D810" t="str">
            <v>6+</v>
          </cell>
          <cell r="E810">
            <v>11.722</v>
          </cell>
        </row>
        <row r="811">
          <cell r="A811" t="str">
            <v>HE</v>
          </cell>
          <cell r="B811">
            <v>199702</v>
          </cell>
          <cell r="C811">
            <v>31</v>
          </cell>
          <cell r="D811" t="str">
            <v>9</v>
          </cell>
          <cell r="E811">
            <v>3.3335000000000004</v>
          </cell>
        </row>
        <row r="812">
          <cell r="A812" t="str">
            <v>HE</v>
          </cell>
          <cell r="B812">
            <v>199702</v>
          </cell>
          <cell r="C812">
            <v>31</v>
          </cell>
          <cell r="D812" t="str">
            <v>C</v>
          </cell>
          <cell r="E812">
            <v>86.238799999999998</v>
          </cell>
        </row>
        <row r="813">
          <cell r="A813" t="str">
            <v>HE</v>
          </cell>
          <cell r="B813">
            <v>199702</v>
          </cell>
          <cell r="C813">
            <v>31</v>
          </cell>
          <cell r="D813" t="str">
            <v>F</v>
          </cell>
          <cell r="E813">
            <v>5.3513999999999999</v>
          </cell>
        </row>
        <row r="814">
          <cell r="A814" t="str">
            <v>HE</v>
          </cell>
          <cell r="B814">
            <v>199702</v>
          </cell>
          <cell r="C814">
            <v>31</v>
          </cell>
          <cell r="D814" t="str">
            <v>R</v>
          </cell>
          <cell r="E814">
            <v>2.1356000000000002</v>
          </cell>
        </row>
        <row r="815">
          <cell r="A815" t="str">
            <v>HE</v>
          </cell>
          <cell r="B815">
            <v>199702</v>
          </cell>
          <cell r="C815">
            <v>32</v>
          </cell>
          <cell r="E815">
            <v>100</v>
          </cell>
        </row>
        <row r="816">
          <cell r="A816" t="str">
            <v>HE</v>
          </cell>
          <cell r="B816">
            <v>199702</v>
          </cell>
          <cell r="C816">
            <v>32</v>
          </cell>
          <cell r="D816" t="str">
            <v>0</v>
          </cell>
          <cell r="E816">
            <v>0</v>
          </cell>
        </row>
        <row r="817">
          <cell r="A817" t="str">
            <v>HE</v>
          </cell>
          <cell r="B817">
            <v>199702</v>
          </cell>
          <cell r="C817">
            <v>32</v>
          </cell>
          <cell r="D817" t="str">
            <v>3</v>
          </cell>
          <cell r="E817">
            <v>2.1431</v>
          </cell>
        </row>
        <row r="818">
          <cell r="A818" t="str">
            <v>HE</v>
          </cell>
          <cell r="B818">
            <v>199702</v>
          </cell>
          <cell r="C818">
            <v>32</v>
          </cell>
          <cell r="D818" t="str">
            <v>6</v>
          </cell>
          <cell r="E818">
            <v>0.85670000000000002</v>
          </cell>
        </row>
        <row r="819">
          <cell r="A819" t="str">
            <v>HE</v>
          </cell>
          <cell r="B819">
            <v>199702</v>
          </cell>
          <cell r="C819">
            <v>32</v>
          </cell>
          <cell r="D819" t="str">
            <v>6+</v>
          </cell>
          <cell r="E819">
            <v>11.898999999999999</v>
          </cell>
        </row>
        <row r="820">
          <cell r="A820" t="str">
            <v>HE</v>
          </cell>
          <cell r="B820">
            <v>199702</v>
          </cell>
          <cell r="C820">
            <v>32</v>
          </cell>
          <cell r="D820" t="str">
            <v>9</v>
          </cell>
          <cell r="E820">
            <v>3.7806000000000002</v>
          </cell>
        </row>
        <row r="821">
          <cell r="A821" t="str">
            <v>HE</v>
          </cell>
          <cell r="B821">
            <v>199702</v>
          </cell>
          <cell r="C821">
            <v>32</v>
          </cell>
          <cell r="D821" t="str">
            <v>C</v>
          </cell>
          <cell r="E821">
            <v>85.957599999999999</v>
          </cell>
        </row>
        <row r="822">
          <cell r="A822" t="str">
            <v>HE</v>
          </cell>
          <cell r="B822">
            <v>199702</v>
          </cell>
          <cell r="C822">
            <v>32</v>
          </cell>
          <cell r="D822" t="str">
            <v>F</v>
          </cell>
          <cell r="E822">
            <v>5.1626000000000003</v>
          </cell>
        </row>
        <row r="823">
          <cell r="A823" t="str">
            <v>HE</v>
          </cell>
          <cell r="B823">
            <v>199702</v>
          </cell>
          <cell r="C823">
            <v>32</v>
          </cell>
          <cell r="D823" t="str">
            <v>R</v>
          </cell>
          <cell r="E823">
            <v>2.0994999999999999</v>
          </cell>
        </row>
        <row r="824">
          <cell r="A824" t="str">
            <v>HE</v>
          </cell>
          <cell r="B824">
            <v>199702</v>
          </cell>
          <cell r="C824">
            <v>33</v>
          </cell>
          <cell r="E824">
            <v>100</v>
          </cell>
        </row>
        <row r="825">
          <cell r="A825" t="str">
            <v>HE</v>
          </cell>
          <cell r="B825">
            <v>199702</v>
          </cell>
          <cell r="C825">
            <v>33</v>
          </cell>
          <cell r="D825" t="str">
            <v>0</v>
          </cell>
          <cell r="E825">
            <v>0</v>
          </cell>
        </row>
        <row r="826">
          <cell r="A826" t="str">
            <v>HE</v>
          </cell>
          <cell r="B826">
            <v>199702</v>
          </cell>
          <cell r="C826">
            <v>33</v>
          </cell>
          <cell r="D826" t="str">
            <v>3</v>
          </cell>
          <cell r="E826">
            <v>2.1126</v>
          </cell>
        </row>
        <row r="827">
          <cell r="A827" t="str">
            <v>HE</v>
          </cell>
          <cell r="B827">
            <v>199702</v>
          </cell>
          <cell r="C827">
            <v>33</v>
          </cell>
          <cell r="D827" t="str">
            <v>6</v>
          </cell>
          <cell r="E827">
            <v>0.84440000000000004</v>
          </cell>
        </row>
        <row r="828">
          <cell r="A828" t="str">
            <v>HE</v>
          </cell>
          <cell r="B828">
            <v>199702</v>
          </cell>
          <cell r="C828">
            <v>33</v>
          </cell>
          <cell r="D828" t="str">
            <v>6+</v>
          </cell>
          <cell r="E828">
            <v>11.954000000000001</v>
          </cell>
        </row>
        <row r="829">
          <cell r="A829" t="str">
            <v>HE</v>
          </cell>
          <cell r="B829">
            <v>199702</v>
          </cell>
          <cell r="C829">
            <v>33</v>
          </cell>
          <cell r="D829" t="str">
            <v>9</v>
          </cell>
          <cell r="E829">
            <v>3.6987000000000001</v>
          </cell>
        </row>
        <row r="830">
          <cell r="A830" t="str">
            <v>HE</v>
          </cell>
          <cell r="B830">
            <v>199702</v>
          </cell>
          <cell r="C830">
            <v>33</v>
          </cell>
          <cell r="D830" t="str">
            <v>C</v>
          </cell>
          <cell r="E830">
            <v>85.93310000000001</v>
          </cell>
        </row>
        <row r="831">
          <cell r="A831" t="str">
            <v>HE</v>
          </cell>
          <cell r="B831">
            <v>199702</v>
          </cell>
          <cell r="C831">
            <v>33</v>
          </cell>
          <cell r="D831" t="str">
            <v>F</v>
          </cell>
          <cell r="E831">
            <v>5.2095000000000002</v>
          </cell>
        </row>
        <row r="832">
          <cell r="A832" t="str">
            <v>HE</v>
          </cell>
          <cell r="B832">
            <v>199702</v>
          </cell>
          <cell r="C832">
            <v>33</v>
          </cell>
          <cell r="D832" t="str">
            <v>R</v>
          </cell>
          <cell r="E832">
            <v>2.2017000000000002</v>
          </cell>
        </row>
        <row r="833">
          <cell r="A833" t="str">
            <v>HE</v>
          </cell>
          <cell r="B833">
            <v>199702</v>
          </cell>
          <cell r="C833">
            <v>34</v>
          </cell>
          <cell r="E833">
            <v>100</v>
          </cell>
        </row>
        <row r="834">
          <cell r="A834" t="str">
            <v>HE</v>
          </cell>
          <cell r="B834">
            <v>199702</v>
          </cell>
          <cell r="C834">
            <v>34</v>
          </cell>
          <cell r="D834" t="str">
            <v>0</v>
          </cell>
          <cell r="E834">
            <v>0</v>
          </cell>
        </row>
        <row r="835">
          <cell r="A835" t="str">
            <v>HE</v>
          </cell>
          <cell r="B835">
            <v>199702</v>
          </cell>
          <cell r="C835">
            <v>34</v>
          </cell>
          <cell r="D835" t="str">
            <v>3</v>
          </cell>
          <cell r="E835">
            <v>2.3715000000000002</v>
          </cell>
        </row>
        <row r="836">
          <cell r="A836" t="str">
            <v>HE</v>
          </cell>
          <cell r="B836">
            <v>199702</v>
          </cell>
          <cell r="C836">
            <v>34</v>
          </cell>
          <cell r="D836" t="str">
            <v>6</v>
          </cell>
          <cell r="E836">
            <v>0.81670000000000009</v>
          </cell>
        </row>
        <row r="837">
          <cell r="A837" t="str">
            <v>HE</v>
          </cell>
          <cell r="B837">
            <v>199702</v>
          </cell>
          <cell r="C837">
            <v>34</v>
          </cell>
          <cell r="D837" t="str">
            <v>6+</v>
          </cell>
          <cell r="E837">
            <v>11.952</v>
          </cell>
        </row>
        <row r="838">
          <cell r="A838" t="str">
            <v>HE</v>
          </cell>
          <cell r="B838">
            <v>199702</v>
          </cell>
          <cell r="C838">
            <v>34</v>
          </cell>
          <cell r="D838" t="str">
            <v>9</v>
          </cell>
          <cell r="E838">
            <v>3.6876000000000002</v>
          </cell>
        </row>
        <row r="839">
          <cell r="A839" t="str">
            <v>HE</v>
          </cell>
          <cell r="B839">
            <v>199702</v>
          </cell>
          <cell r="C839">
            <v>34</v>
          </cell>
          <cell r="D839" t="str">
            <v>C</v>
          </cell>
          <cell r="E839">
            <v>85.676400000000001</v>
          </cell>
        </row>
        <row r="840">
          <cell r="A840" t="str">
            <v>HE</v>
          </cell>
          <cell r="B840">
            <v>199702</v>
          </cell>
          <cell r="C840">
            <v>34</v>
          </cell>
          <cell r="D840" t="str">
            <v>F</v>
          </cell>
          <cell r="E840">
            <v>5.1886000000000001</v>
          </cell>
        </row>
        <row r="841">
          <cell r="A841" t="str">
            <v>HE</v>
          </cell>
          <cell r="B841">
            <v>199702</v>
          </cell>
          <cell r="C841">
            <v>34</v>
          </cell>
          <cell r="D841" t="str">
            <v>R</v>
          </cell>
          <cell r="E841">
            <v>2.2592000000000003</v>
          </cell>
        </row>
        <row r="842">
          <cell r="A842" t="str">
            <v>HE</v>
          </cell>
          <cell r="B842">
            <v>199702</v>
          </cell>
          <cell r="C842">
            <v>35</v>
          </cell>
          <cell r="E842">
            <v>100</v>
          </cell>
        </row>
        <row r="843">
          <cell r="A843" t="str">
            <v>HE</v>
          </cell>
          <cell r="B843">
            <v>199702</v>
          </cell>
          <cell r="C843">
            <v>35</v>
          </cell>
          <cell r="D843" t="str">
            <v>0</v>
          </cell>
          <cell r="E843">
            <v>0</v>
          </cell>
        </row>
        <row r="844">
          <cell r="A844" t="str">
            <v>HE</v>
          </cell>
          <cell r="B844">
            <v>199702</v>
          </cell>
          <cell r="C844">
            <v>35</v>
          </cell>
          <cell r="D844" t="str">
            <v>3</v>
          </cell>
          <cell r="E844">
            <v>2.5004</v>
          </cell>
        </row>
        <row r="845">
          <cell r="A845" t="str">
            <v>HE</v>
          </cell>
          <cell r="B845">
            <v>199702</v>
          </cell>
          <cell r="C845">
            <v>35</v>
          </cell>
          <cell r="D845" t="str">
            <v>6</v>
          </cell>
          <cell r="E845">
            <v>0.9860000000000001</v>
          </cell>
        </row>
        <row r="846">
          <cell r="A846" t="str">
            <v>HE</v>
          </cell>
          <cell r="B846">
            <v>199702</v>
          </cell>
          <cell r="C846">
            <v>35</v>
          </cell>
          <cell r="D846" t="str">
            <v>6+</v>
          </cell>
          <cell r="E846">
            <v>11.968</v>
          </cell>
        </row>
        <row r="847">
          <cell r="A847" t="str">
            <v>HE</v>
          </cell>
          <cell r="B847">
            <v>199702</v>
          </cell>
          <cell r="C847">
            <v>35</v>
          </cell>
          <cell r="D847" t="str">
            <v>9</v>
          </cell>
          <cell r="E847">
            <v>3.7445000000000004</v>
          </cell>
        </row>
        <row r="848">
          <cell r="A848" t="str">
            <v>HE</v>
          </cell>
          <cell r="B848">
            <v>199702</v>
          </cell>
          <cell r="C848">
            <v>35</v>
          </cell>
          <cell r="D848" t="str">
            <v>C</v>
          </cell>
          <cell r="E848">
            <v>85.531800000000004</v>
          </cell>
        </row>
        <row r="849">
          <cell r="A849" t="str">
            <v>HE</v>
          </cell>
          <cell r="B849">
            <v>199702</v>
          </cell>
          <cell r="C849">
            <v>35</v>
          </cell>
          <cell r="D849" t="str">
            <v>F</v>
          </cell>
          <cell r="E849">
            <v>5.0510999999999999</v>
          </cell>
        </row>
        <row r="850">
          <cell r="A850" t="str">
            <v>HE</v>
          </cell>
          <cell r="B850">
            <v>199702</v>
          </cell>
          <cell r="C850">
            <v>35</v>
          </cell>
          <cell r="D850" t="str">
            <v>R</v>
          </cell>
          <cell r="E850">
            <v>2.1861999999999999</v>
          </cell>
        </row>
        <row r="851">
          <cell r="A851" t="str">
            <v>HE</v>
          </cell>
          <cell r="B851">
            <v>199702</v>
          </cell>
          <cell r="C851">
            <v>36</v>
          </cell>
          <cell r="E851">
            <v>100</v>
          </cell>
        </row>
        <row r="852">
          <cell r="A852" t="str">
            <v>HE</v>
          </cell>
          <cell r="B852">
            <v>199702</v>
          </cell>
          <cell r="C852">
            <v>36</v>
          </cell>
          <cell r="D852" t="str">
            <v>0</v>
          </cell>
          <cell r="E852">
            <v>0</v>
          </cell>
        </row>
        <row r="853">
          <cell r="A853" t="str">
            <v>HE</v>
          </cell>
          <cell r="B853">
            <v>199702</v>
          </cell>
          <cell r="C853">
            <v>36</v>
          </cell>
          <cell r="D853" t="str">
            <v>3</v>
          </cell>
          <cell r="E853">
            <v>2.3029999999999999</v>
          </cell>
        </row>
        <row r="854">
          <cell r="A854" t="str">
            <v>HE</v>
          </cell>
          <cell r="B854">
            <v>199702</v>
          </cell>
          <cell r="C854">
            <v>36</v>
          </cell>
          <cell r="D854" t="str">
            <v>6</v>
          </cell>
          <cell r="E854">
            <v>0.91450000000000009</v>
          </cell>
        </row>
        <row r="855">
          <cell r="A855" t="str">
            <v>HE</v>
          </cell>
          <cell r="B855">
            <v>199702</v>
          </cell>
          <cell r="C855">
            <v>36</v>
          </cell>
          <cell r="D855" t="str">
            <v>6+</v>
          </cell>
          <cell r="E855">
            <v>12.057</v>
          </cell>
        </row>
        <row r="856">
          <cell r="A856" t="str">
            <v>HE</v>
          </cell>
          <cell r="B856">
            <v>199702</v>
          </cell>
          <cell r="C856">
            <v>36</v>
          </cell>
          <cell r="D856" t="str">
            <v>9</v>
          </cell>
          <cell r="E856">
            <v>3.8517000000000001</v>
          </cell>
        </row>
        <row r="857">
          <cell r="A857" t="str">
            <v>HE</v>
          </cell>
          <cell r="B857">
            <v>199702</v>
          </cell>
          <cell r="C857">
            <v>36</v>
          </cell>
          <cell r="D857" t="str">
            <v>C</v>
          </cell>
          <cell r="E857">
            <v>85.640300000000011</v>
          </cell>
        </row>
        <row r="858">
          <cell r="A858" t="str">
            <v>HE</v>
          </cell>
          <cell r="B858">
            <v>199702</v>
          </cell>
          <cell r="C858">
            <v>36</v>
          </cell>
          <cell r="D858" t="str">
            <v>F</v>
          </cell>
          <cell r="E858">
            <v>5.1219000000000001</v>
          </cell>
        </row>
        <row r="859">
          <cell r="A859" t="str">
            <v>HE</v>
          </cell>
          <cell r="B859">
            <v>199702</v>
          </cell>
          <cell r="C859">
            <v>36</v>
          </cell>
          <cell r="D859" t="str">
            <v>R</v>
          </cell>
          <cell r="E859">
            <v>2.1686000000000001</v>
          </cell>
        </row>
        <row r="860">
          <cell r="A860" t="str">
            <v>HE</v>
          </cell>
          <cell r="B860">
            <v>199702</v>
          </cell>
          <cell r="C860">
            <v>37</v>
          </cell>
          <cell r="E860">
            <v>100</v>
          </cell>
        </row>
        <row r="861">
          <cell r="A861" t="str">
            <v>HE</v>
          </cell>
          <cell r="B861">
            <v>199702</v>
          </cell>
          <cell r="C861">
            <v>37</v>
          </cell>
          <cell r="D861" t="str">
            <v>0</v>
          </cell>
          <cell r="E861">
            <v>0</v>
          </cell>
        </row>
        <row r="862">
          <cell r="A862" t="str">
            <v>HE</v>
          </cell>
          <cell r="B862">
            <v>199702</v>
          </cell>
          <cell r="C862">
            <v>37</v>
          </cell>
          <cell r="D862" t="str">
            <v>3</v>
          </cell>
          <cell r="E862">
            <v>2.4550000000000001</v>
          </cell>
        </row>
        <row r="863">
          <cell r="A863" t="str">
            <v>HE</v>
          </cell>
          <cell r="B863">
            <v>199702</v>
          </cell>
          <cell r="C863">
            <v>37</v>
          </cell>
          <cell r="D863" t="str">
            <v>6</v>
          </cell>
          <cell r="E863">
            <v>1.1173999999999999</v>
          </cell>
        </row>
        <row r="864">
          <cell r="A864" t="str">
            <v>HE</v>
          </cell>
          <cell r="B864">
            <v>199702</v>
          </cell>
          <cell r="C864">
            <v>37</v>
          </cell>
          <cell r="D864" t="str">
            <v>6+</v>
          </cell>
          <cell r="E864">
            <v>12.44</v>
          </cell>
        </row>
        <row r="865">
          <cell r="A865" t="str">
            <v>HE</v>
          </cell>
          <cell r="B865">
            <v>199702</v>
          </cell>
          <cell r="C865">
            <v>37</v>
          </cell>
          <cell r="D865" t="str">
            <v>9</v>
          </cell>
          <cell r="E865">
            <v>3.9064000000000001</v>
          </cell>
        </row>
        <row r="866">
          <cell r="A866" t="str">
            <v>HE</v>
          </cell>
          <cell r="B866">
            <v>199702</v>
          </cell>
          <cell r="C866">
            <v>37</v>
          </cell>
          <cell r="D866" t="str">
            <v>C</v>
          </cell>
          <cell r="E866">
            <v>85.104600000000005</v>
          </cell>
        </row>
        <row r="867">
          <cell r="A867" t="str">
            <v>HE</v>
          </cell>
          <cell r="B867">
            <v>199702</v>
          </cell>
          <cell r="C867">
            <v>37</v>
          </cell>
          <cell r="D867" t="str">
            <v>F</v>
          </cell>
          <cell r="E867">
            <v>5.0619000000000005</v>
          </cell>
        </row>
        <row r="868">
          <cell r="A868" t="str">
            <v>HE</v>
          </cell>
          <cell r="B868">
            <v>199702</v>
          </cell>
          <cell r="C868">
            <v>37</v>
          </cell>
          <cell r="D868" t="str">
            <v>R</v>
          </cell>
          <cell r="E868">
            <v>2.3547000000000002</v>
          </cell>
        </row>
        <row r="869">
          <cell r="A869" t="str">
            <v>HE</v>
          </cell>
          <cell r="B869">
            <v>199702</v>
          </cell>
          <cell r="C869">
            <v>38</v>
          </cell>
          <cell r="E869">
            <v>100</v>
          </cell>
        </row>
        <row r="870">
          <cell r="A870" t="str">
            <v>HE</v>
          </cell>
          <cell r="B870">
            <v>199702</v>
          </cell>
          <cell r="C870">
            <v>38</v>
          </cell>
          <cell r="D870" t="str">
            <v>0</v>
          </cell>
          <cell r="E870">
            <v>0</v>
          </cell>
        </row>
        <row r="871">
          <cell r="A871" t="str">
            <v>HE</v>
          </cell>
          <cell r="B871">
            <v>199702</v>
          </cell>
          <cell r="C871">
            <v>38</v>
          </cell>
          <cell r="D871" t="str">
            <v>3</v>
          </cell>
          <cell r="E871">
            <v>2.7509000000000001</v>
          </cell>
        </row>
        <row r="872">
          <cell r="A872" t="str">
            <v>HE</v>
          </cell>
          <cell r="B872">
            <v>199702</v>
          </cell>
          <cell r="C872">
            <v>38</v>
          </cell>
          <cell r="D872" t="str">
            <v>6</v>
          </cell>
          <cell r="E872">
            <v>0.92780000000000007</v>
          </cell>
        </row>
        <row r="873">
          <cell r="A873" t="str">
            <v>HE</v>
          </cell>
          <cell r="B873">
            <v>199702</v>
          </cell>
          <cell r="C873">
            <v>38</v>
          </cell>
          <cell r="D873" t="str">
            <v>6+</v>
          </cell>
          <cell r="E873">
            <v>12.29</v>
          </cell>
        </row>
        <row r="874">
          <cell r="A874" t="str">
            <v>HE</v>
          </cell>
          <cell r="B874">
            <v>199702</v>
          </cell>
          <cell r="C874">
            <v>38</v>
          </cell>
          <cell r="D874" t="str">
            <v>9</v>
          </cell>
          <cell r="E874">
            <v>4.2404999999999999</v>
          </cell>
        </row>
        <row r="875">
          <cell r="A875" t="str">
            <v>HE</v>
          </cell>
          <cell r="B875">
            <v>199702</v>
          </cell>
          <cell r="C875">
            <v>38</v>
          </cell>
          <cell r="D875" t="str">
            <v>C</v>
          </cell>
          <cell r="E875">
            <v>84.959600000000009</v>
          </cell>
        </row>
        <row r="876">
          <cell r="A876" t="str">
            <v>HE</v>
          </cell>
          <cell r="B876">
            <v>199702</v>
          </cell>
          <cell r="C876">
            <v>38</v>
          </cell>
          <cell r="D876" t="str">
            <v>F</v>
          </cell>
          <cell r="E876">
            <v>4.798</v>
          </cell>
        </row>
        <row r="877">
          <cell r="A877" t="str">
            <v>HE</v>
          </cell>
          <cell r="B877">
            <v>199702</v>
          </cell>
          <cell r="C877">
            <v>38</v>
          </cell>
          <cell r="D877" t="str">
            <v>R</v>
          </cell>
          <cell r="E877">
            <v>2.3231999999999999</v>
          </cell>
        </row>
        <row r="878">
          <cell r="A878" t="str">
            <v>HE</v>
          </cell>
          <cell r="B878">
            <v>199702</v>
          </cell>
          <cell r="C878">
            <v>39</v>
          </cell>
          <cell r="E878">
            <v>100</v>
          </cell>
        </row>
        <row r="879">
          <cell r="A879" t="str">
            <v>HE</v>
          </cell>
          <cell r="B879">
            <v>199702</v>
          </cell>
          <cell r="C879">
            <v>39</v>
          </cell>
          <cell r="D879" t="str">
            <v>0</v>
          </cell>
          <cell r="E879">
            <v>0</v>
          </cell>
        </row>
        <row r="880">
          <cell r="A880" t="str">
            <v>HE</v>
          </cell>
          <cell r="B880">
            <v>199702</v>
          </cell>
          <cell r="C880">
            <v>39</v>
          </cell>
          <cell r="D880" t="str">
            <v>3</v>
          </cell>
          <cell r="E880">
            <v>2.4429000000000003</v>
          </cell>
        </row>
        <row r="881">
          <cell r="A881" t="str">
            <v>HE</v>
          </cell>
          <cell r="B881">
            <v>199702</v>
          </cell>
          <cell r="C881">
            <v>39</v>
          </cell>
          <cell r="D881" t="str">
            <v>6</v>
          </cell>
          <cell r="E881">
            <v>1.1002000000000001</v>
          </cell>
        </row>
        <row r="882">
          <cell r="A882" t="str">
            <v>HE</v>
          </cell>
          <cell r="B882">
            <v>199702</v>
          </cell>
          <cell r="C882">
            <v>39</v>
          </cell>
          <cell r="D882" t="str">
            <v>6+</v>
          </cell>
          <cell r="E882">
            <v>12.387</v>
          </cell>
        </row>
        <row r="883">
          <cell r="A883" t="str">
            <v>HE</v>
          </cell>
          <cell r="B883">
            <v>199702</v>
          </cell>
          <cell r="C883">
            <v>39</v>
          </cell>
          <cell r="D883" t="str">
            <v>9</v>
          </cell>
          <cell r="E883">
            <v>4.4302000000000001</v>
          </cell>
        </row>
        <row r="884">
          <cell r="A884" t="str">
            <v>HE</v>
          </cell>
          <cell r="B884">
            <v>199702</v>
          </cell>
          <cell r="C884">
            <v>39</v>
          </cell>
          <cell r="D884" t="str">
            <v>C</v>
          </cell>
          <cell r="E884">
            <v>85.17</v>
          </cell>
        </row>
        <row r="885">
          <cell r="A885" t="str">
            <v>HE</v>
          </cell>
          <cell r="B885">
            <v>199702</v>
          </cell>
          <cell r="C885">
            <v>39</v>
          </cell>
          <cell r="D885" t="str">
            <v>F</v>
          </cell>
          <cell r="E885">
            <v>4.5933999999999999</v>
          </cell>
        </row>
        <row r="886">
          <cell r="A886" t="str">
            <v>HE</v>
          </cell>
          <cell r="B886">
            <v>199702</v>
          </cell>
          <cell r="C886">
            <v>39</v>
          </cell>
          <cell r="D886" t="str">
            <v>R</v>
          </cell>
          <cell r="E886">
            <v>2.2633000000000001</v>
          </cell>
        </row>
        <row r="887">
          <cell r="A887" t="str">
            <v>HE</v>
          </cell>
          <cell r="B887">
            <v>199702</v>
          </cell>
          <cell r="C887">
            <v>40</v>
          </cell>
          <cell r="E887">
            <v>100</v>
          </cell>
        </row>
        <row r="888">
          <cell r="A888" t="str">
            <v>HE</v>
          </cell>
          <cell r="B888">
            <v>199702</v>
          </cell>
          <cell r="C888">
            <v>40</v>
          </cell>
          <cell r="D888" t="str">
            <v>0</v>
          </cell>
          <cell r="E888">
            <v>0</v>
          </cell>
        </row>
        <row r="889">
          <cell r="A889" t="str">
            <v>HE</v>
          </cell>
          <cell r="B889">
            <v>199702</v>
          </cell>
          <cell r="C889">
            <v>40</v>
          </cell>
          <cell r="D889" t="str">
            <v>3</v>
          </cell>
          <cell r="E889">
            <v>2.4892000000000003</v>
          </cell>
        </row>
        <row r="890">
          <cell r="A890" t="str">
            <v>HE</v>
          </cell>
          <cell r="B890">
            <v>199702</v>
          </cell>
          <cell r="C890">
            <v>40</v>
          </cell>
          <cell r="D890" t="str">
            <v>6</v>
          </cell>
          <cell r="E890">
            <v>0.87620000000000009</v>
          </cell>
        </row>
        <row r="891">
          <cell r="A891" t="str">
            <v>HE</v>
          </cell>
          <cell r="B891">
            <v>199702</v>
          </cell>
          <cell r="C891">
            <v>40</v>
          </cell>
          <cell r="D891" t="str">
            <v>6+</v>
          </cell>
          <cell r="E891">
            <v>12.548</v>
          </cell>
        </row>
        <row r="892">
          <cell r="A892" t="str">
            <v>HE</v>
          </cell>
          <cell r="B892">
            <v>199702</v>
          </cell>
          <cell r="C892">
            <v>40</v>
          </cell>
          <cell r="D892" t="str">
            <v>9</v>
          </cell>
          <cell r="E892">
            <v>4.4068000000000005</v>
          </cell>
        </row>
        <row r="893">
          <cell r="A893" t="str">
            <v>HE</v>
          </cell>
          <cell r="B893">
            <v>199702</v>
          </cell>
          <cell r="C893">
            <v>40</v>
          </cell>
          <cell r="D893" t="str">
            <v>C</v>
          </cell>
          <cell r="E893">
            <v>84.963000000000008</v>
          </cell>
        </row>
        <row r="894">
          <cell r="A894" t="str">
            <v>HE</v>
          </cell>
          <cell r="B894">
            <v>199702</v>
          </cell>
          <cell r="C894">
            <v>40</v>
          </cell>
          <cell r="D894" t="str">
            <v>F</v>
          </cell>
          <cell r="E894">
            <v>4.95</v>
          </cell>
        </row>
        <row r="895">
          <cell r="A895" t="str">
            <v>HE</v>
          </cell>
          <cell r="B895">
            <v>199702</v>
          </cell>
          <cell r="C895">
            <v>40</v>
          </cell>
          <cell r="D895" t="str">
            <v>R</v>
          </cell>
          <cell r="E895">
            <v>2.3149000000000002</v>
          </cell>
        </row>
        <row r="896">
          <cell r="A896" t="str">
            <v>HE</v>
          </cell>
          <cell r="B896">
            <v>199702</v>
          </cell>
          <cell r="C896">
            <v>41</v>
          </cell>
          <cell r="E896">
            <v>100</v>
          </cell>
        </row>
        <row r="897">
          <cell r="A897" t="str">
            <v>HE</v>
          </cell>
          <cell r="B897">
            <v>199702</v>
          </cell>
          <cell r="C897">
            <v>41</v>
          </cell>
          <cell r="D897" t="str">
            <v>0</v>
          </cell>
          <cell r="E897">
            <v>0</v>
          </cell>
        </row>
        <row r="898">
          <cell r="A898" t="str">
            <v>HE</v>
          </cell>
          <cell r="B898">
            <v>199702</v>
          </cell>
          <cell r="C898">
            <v>41</v>
          </cell>
          <cell r="D898" t="str">
            <v>3</v>
          </cell>
          <cell r="E898">
            <v>2.5217000000000001</v>
          </cell>
        </row>
        <row r="899">
          <cell r="A899" t="str">
            <v>HE</v>
          </cell>
          <cell r="B899">
            <v>199702</v>
          </cell>
          <cell r="C899">
            <v>41</v>
          </cell>
          <cell r="D899" t="str">
            <v>6</v>
          </cell>
          <cell r="E899">
            <v>1.0421</v>
          </cell>
        </row>
        <row r="900">
          <cell r="A900" t="str">
            <v>HE</v>
          </cell>
          <cell r="B900">
            <v>199702</v>
          </cell>
          <cell r="C900">
            <v>41</v>
          </cell>
          <cell r="D900" t="str">
            <v>6+</v>
          </cell>
          <cell r="E900">
            <v>12.385</v>
          </cell>
        </row>
        <row r="901">
          <cell r="A901" t="str">
            <v>HE</v>
          </cell>
          <cell r="B901">
            <v>199702</v>
          </cell>
          <cell r="C901">
            <v>41</v>
          </cell>
          <cell r="D901" t="str">
            <v>9</v>
          </cell>
          <cell r="E901">
            <v>4.4092000000000002</v>
          </cell>
        </row>
        <row r="902">
          <cell r="A902" t="str">
            <v>HE</v>
          </cell>
          <cell r="B902">
            <v>199702</v>
          </cell>
          <cell r="C902">
            <v>41</v>
          </cell>
          <cell r="D902" t="str">
            <v>C</v>
          </cell>
          <cell r="E902">
            <v>85.09320000000001</v>
          </cell>
        </row>
        <row r="903">
          <cell r="A903" t="str">
            <v>HE</v>
          </cell>
          <cell r="B903">
            <v>199702</v>
          </cell>
          <cell r="C903">
            <v>41</v>
          </cell>
          <cell r="D903" t="str">
            <v>F</v>
          </cell>
          <cell r="E903">
            <v>4.7110000000000003</v>
          </cell>
        </row>
        <row r="904">
          <cell r="A904" t="str">
            <v>HE</v>
          </cell>
          <cell r="B904">
            <v>199702</v>
          </cell>
          <cell r="C904">
            <v>41</v>
          </cell>
          <cell r="D904" t="str">
            <v>R</v>
          </cell>
          <cell r="E904">
            <v>2.2227999999999999</v>
          </cell>
        </row>
        <row r="905">
          <cell r="A905" t="str">
            <v>HE</v>
          </cell>
          <cell r="B905">
            <v>199702</v>
          </cell>
          <cell r="C905">
            <v>42</v>
          </cell>
          <cell r="E905">
            <v>100</v>
          </cell>
        </row>
        <row r="906">
          <cell r="A906" t="str">
            <v>HE</v>
          </cell>
          <cell r="B906">
            <v>199702</v>
          </cell>
          <cell r="C906">
            <v>42</v>
          </cell>
          <cell r="D906" t="str">
            <v>0</v>
          </cell>
          <cell r="E906">
            <v>0</v>
          </cell>
        </row>
        <row r="907">
          <cell r="A907" t="str">
            <v>HE</v>
          </cell>
          <cell r="B907">
            <v>199702</v>
          </cell>
          <cell r="C907">
            <v>42</v>
          </cell>
          <cell r="D907" t="str">
            <v>3</v>
          </cell>
          <cell r="E907">
            <v>2.5882000000000001</v>
          </cell>
        </row>
        <row r="908">
          <cell r="A908" t="str">
            <v>HE</v>
          </cell>
          <cell r="B908">
            <v>199702</v>
          </cell>
          <cell r="C908">
            <v>42</v>
          </cell>
          <cell r="D908" t="str">
            <v>6</v>
          </cell>
          <cell r="E908">
            <v>0.96190000000000009</v>
          </cell>
        </row>
        <row r="909">
          <cell r="A909" t="str">
            <v>HE</v>
          </cell>
          <cell r="B909">
            <v>199702</v>
          </cell>
          <cell r="C909">
            <v>42</v>
          </cell>
          <cell r="D909" t="str">
            <v>6+</v>
          </cell>
          <cell r="E909">
            <v>12.537000000000001</v>
          </cell>
        </row>
        <row r="910">
          <cell r="A910" t="str">
            <v>HE</v>
          </cell>
          <cell r="B910">
            <v>199702</v>
          </cell>
          <cell r="C910">
            <v>42</v>
          </cell>
          <cell r="D910" t="str">
            <v>9</v>
          </cell>
          <cell r="E910">
            <v>4.4314</v>
          </cell>
        </row>
        <row r="911">
          <cell r="A911" t="str">
            <v>HE</v>
          </cell>
          <cell r="B911">
            <v>199702</v>
          </cell>
          <cell r="C911">
            <v>42</v>
          </cell>
          <cell r="D911" t="str">
            <v>C</v>
          </cell>
          <cell r="E911">
            <v>84.874300000000005</v>
          </cell>
        </row>
        <row r="912">
          <cell r="A912" t="str">
            <v>HE</v>
          </cell>
          <cell r="B912">
            <v>199702</v>
          </cell>
          <cell r="C912">
            <v>42</v>
          </cell>
          <cell r="D912" t="str">
            <v>F</v>
          </cell>
          <cell r="E912">
            <v>4.9823000000000004</v>
          </cell>
        </row>
        <row r="913">
          <cell r="A913" t="str">
            <v>HE</v>
          </cell>
          <cell r="B913">
            <v>199702</v>
          </cell>
          <cell r="C913">
            <v>42</v>
          </cell>
          <cell r="D913" t="str">
            <v>R</v>
          </cell>
          <cell r="E913">
            <v>2.1617999999999999</v>
          </cell>
        </row>
        <row r="914">
          <cell r="A914" t="str">
            <v>HE</v>
          </cell>
          <cell r="B914">
            <v>199702</v>
          </cell>
          <cell r="C914">
            <v>43</v>
          </cell>
          <cell r="E914">
            <v>100</v>
          </cell>
        </row>
        <row r="915">
          <cell r="A915" t="str">
            <v>HE</v>
          </cell>
          <cell r="B915">
            <v>199702</v>
          </cell>
          <cell r="C915">
            <v>43</v>
          </cell>
          <cell r="D915" t="str">
            <v>0</v>
          </cell>
          <cell r="E915">
            <v>0</v>
          </cell>
        </row>
        <row r="916">
          <cell r="A916" t="str">
            <v>HE</v>
          </cell>
          <cell r="B916">
            <v>199702</v>
          </cell>
          <cell r="C916">
            <v>43</v>
          </cell>
          <cell r="D916" t="str">
            <v>3</v>
          </cell>
          <cell r="E916">
            <v>2.5264000000000002</v>
          </cell>
        </row>
        <row r="917">
          <cell r="A917" t="str">
            <v>HE</v>
          </cell>
          <cell r="B917">
            <v>199702</v>
          </cell>
          <cell r="C917">
            <v>43</v>
          </cell>
          <cell r="D917" t="str">
            <v>6</v>
          </cell>
          <cell r="E917">
            <v>1.2306000000000001</v>
          </cell>
        </row>
        <row r="918">
          <cell r="A918" t="str">
            <v>HE</v>
          </cell>
          <cell r="B918">
            <v>199702</v>
          </cell>
          <cell r="C918">
            <v>43</v>
          </cell>
          <cell r="D918" t="str">
            <v>6+</v>
          </cell>
          <cell r="E918">
            <v>12.773999999999999</v>
          </cell>
        </row>
        <row r="919">
          <cell r="A919" t="str">
            <v>HE</v>
          </cell>
          <cell r="B919">
            <v>199702</v>
          </cell>
          <cell r="C919">
            <v>43</v>
          </cell>
          <cell r="D919" t="str">
            <v>9</v>
          </cell>
          <cell r="E919">
            <v>4.5548000000000002</v>
          </cell>
        </row>
        <row r="920">
          <cell r="A920" t="str">
            <v>HE</v>
          </cell>
          <cell r="B920">
            <v>199702</v>
          </cell>
          <cell r="C920">
            <v>43</v>
          </cell>
          <cell r="D920" t="str">
            <v>C</v>
          </cell>
          <cell r="E920">
            <v>84.699700000000007</v>
          </cell>
        </row>
        <row r="921">
          <cell r="A921" t="str">
            <v>HE</v>
          </cell>
          <cell r="B921">
            <v>199702</v>
          </cell>
          <cell r="C921">
            <v>43</v>
          </cell>
          <cell r="D921" t="str">
            <v>F</v>
          </cell>
          <cell r="E921">
            <v>4.8519000000000005</v>
          </cell>
        </row>
        <row r="922">
          <cell r="A922" t="str">
            <v>HE</v>
          </cell>
          <cell r="B922">
            <v>199702</v>
          </cell>
          <cell r="C922">
            <v>43</v>
          </cell>
          <cell r="D922" t="str">
            <v>R</v>
          </cell>
          <cell r="E922">
            <v>2.1365000000000003</v>
          </cell>
        </row>
        <row r="923">
          <cell r="A923" t="str">
            <v>HE</v>
          </cell>
          <cell r="B923">
            <v>199702</v>
          </cell>
          <cell r="C923">
            <v>44</v>
          </cell>
          <cell r="E923">
            <v>100</v>
          </cell>
        </row>
        <row r="924">
          <cell r="A924" t="str">
            <v>HE</v>
          </cell>
          <cell r="B924">
            <v>199702</v>
          </cell>
          <cell r="C924">
            <v>44</v>
          </cell>
          <cell r="D924" t="str">
            <v>0</v>
          </cell>
          <cell r="E924">
            <v>0</v>
          </cell>
        </row>
        <row r="925">
          <cell r="A925" t="str">
            <v>HE</v>
          </cell>
          <cell r="B925">
            <v>199702</v>
          </cell>
          <cell r="C925">
            <v>44</v>
          </cell>
          <cell r="D925" t="str">
            <v>3</v>
          </cell>
          <cell r="E925">
            <v>2.7186000000000003</v>
          </cell>
        </row>
        <row r="926">
          <cell r="A926" t="str">
            <v>HE</v>
          </cell>
          <cell r="B926">
            <v>199702</v>
          </cell>
          <cell r="C926">
            <v>44</v>
          </cell>
          <cell r="D926" t="str">
            <v>6</v>
          </cell>
          <cell r="E926">
            <v>1.1279000000000001</v>
          </cell>
        </row>
        <row r="927">
          <cell r="A927" t="str">
            <v>HE</v>
          </cell>
          <cell r="B927">
            <v>199702</v>
          </cell>
          <cell r="C927">
            <v>44</v>
          </cell>
          <cell r="D927" t="str">
            <v>6+</v>
          </cell>
          <cell r="E927">
            <v>12.951000000000001</v>
          </cell>
        </row>
        <row r="928">
          <cell r="A928" t="str">
            <v>HE</v>
          </cell>
          <cell r="B928">
            <v>199702</v>
          </cell>
          <cell r="C928">
            <v>44</v>
          </cell>
          <cell r="D928" t="str">
            <v>9</v>
          </cell>
          <cell r="E928">
            <v>5.1997</v>
          </cell>
        </row>
        <row r="929">
          <cell r="A929" t="str">
            <v>HE</v>
          </cell>
          <cell r="B929">
            <v>199702</v>
          </cell>
          <cell r="C929">
            <v>44</v>
          </cell>
          <cell r="D929" t="str">
            <v>C</v>
          </cell>
          <cell r="E929">
            <v>84.330200000000005</v>
          </cell>
        </row>
        <row r="930">
          <cell r="A930" t="str">
            <v>HE</v>
          </cell>
          <cell r="B930">
            <v>199702</v>
          </cell>
          <cell r="C930">
            <v>44</v>
          </cell>
          <cell r="D930" t="str">
            <v>F</v>
          </cell>
          <cell r="E930">
            <v>4.4729000000000001</v>
          </cell>
        </row>
        <row r="931">
          <cell r="A931" t="str">
            <v>HE</v>
          </cell>
          <cell r="B931">
            <v>199702</v>
          </cell>
          <cell r="C931">
            <v>44</v>
          </cell>
          <cell r="D931" t="str">
            <v>R</v>
          </cell>
          <cell r="E931">
            <v>2.1508000000000003</v>
          </cell>
        </row>
        <row r="932">
          <cell r="A932" t="str">
            <v>HE</v>
          </cell>
          <cell r="B932">
            <v>199702</v>
          </cell>
          <cell r="C932">
            <v>45</v>
          </cell>
          <cell r="E932">
            <v>100</v>
          </cell>
        </row>
        <row r="933">
          <cell r="A933" t="str">
            <v>HE</v>
          </cell>
          <cell r="B933">
            <v>199702</v>
          </cell>
          <cell r="C933">
            <v>45</v>
          </cell>
          <cell r="D933" t="str">
            <v>0</v>
          </cell>
          <cell r="E933">
            <v>0</v>
          </cell>
        </row>
        <row r="934">
          <cell r="A934" t="str">
            <v>HE</v>
          </cell>
          <cell r="B934">
            <v>199702</v>
          </cell>
          <cell r="C934">
            <v>45</v>
          </cell>
          <cell r="D934" t="str">
            <v>3</v>
          </cell>
          <cell r="E934">
            <v>2.9156</v>
          </cell>
        </row>
        <row r="935">
          <cell r="A935" t="str">
            <v>HE</v>
          </cell>
          <cell r="B935">
            <v>199702</v>
          </cell>
          <cell r="C935">
            <v>45</v>
          </cell>
          <cell r="D935" t="str">
            <v>6</v>
          </cell>
          <cell r="E935">
            <v>1.0101</v>
          </cell>
        </row>
        <row r="936">
          <cell r="A936" t="str">
            <v>HE</v>
          </cell>
          <cell r="B936">
            <v>199702</v>
          </cell>
          <cell r="C936">
            <v>45</v>
          </cell>
          <cell r="D936" t="str">
            <v>6+</v>
          </cell>
          <cell r="E936">
            <v>13.022</v>
          </cell>
        </row>
        <row r="937">
          <cell r="A937" t="str">
            <v>HE</v>
          </cell>
          <cell r="B937">
            <v>199702</v>
          </cell>
          <cell r="C937">
            <v>45</v>
          </cell>
          <cell r="D937" t="str">
            <v>9</v>
          </cell>
          <cell r="E937">
            <v>4.5867000000000004</v>
          </cell>
        </row>
        <row r="938">
          <cell r="A938" t="str">
            <v>HE</v>
          </cell>
          <cell r="B938">
            <v>199702</v>
          </cell>
          <cell r="C938">
            <v>45</v>
          </cell>
          <cell r="D938" t="str">
            <v>C</v>
          </cell>
          <cell r="E938">
            <v>84.062100000000001</v>
          </cell>
        </row>
        <row r="939">
          <cell r="A939" t="str">
            <v>HE</v>
          </cell>
          <cell r="B939">
            <v>199702</v>
          </cell>
          <cell r="C939">
            <v>45</v>
          </cell>
          <cell r="D939" t="str">
            <v>F</v>
          </cell>
          <cell r="E939">
            <v>5.0818000000000003</v>
          </cell>
        </row>
        <row r="940">
          <cell r="A940" t="str">
            <v>HE</v>
          </cell>
          <cell r="B940">
            <v>199702</v>
          </cell>
          <cell r="C940">
            <v>45</v>
          </cell>
          <cell r="D940" t="str">
            <v>R</v>
          </cell>
          <cell r="E940">
            <v>2.3435999999999999</v>
          </cell>
        </row>
        <row r="941">
          <cell r="A941" t="str">
            <v>HE</v>
          </cell>
          <cell r="B941">
            <v>199702</v>
          </cell>
          <cell r="C941">
            <v>46</v>
          </cell>
          <cell r="E941">
            <v>100</v>
          </cell>
        </row>
        <row r="942">
          <cell r="A942" t="str">
            <v>HE</v>
          </cell>
          <cell r="B942">
            <v>199702</v>
          </cell>
          <cell r="C942">
            <v>46</v>
          </cell>
          <cell r="D942" t="str">
            <v>0</v>
          </cell>
          <cell r="E942">
            <v>0</v>
          </cell>
        </row>
        <row r="943">
          <cell r="A943" t="str">
            <v>HE</v>
          </cell>
          <cell r="B943">
            <v>199702</v>
          </cell>
          <cell r="C943">
            <v>46</v>
          </cell>
          <cell r="D943" t="str">
            <v>3</v>
          </cell>
          <cell r="E943">
            <v>2.6803000000000003</v>
          </cell>
        </row>
        <row r="944">
          <cell r="A944" t="str">
            <v>HE</v>
          </cell>
          <cell r="B944">
            <v>199702</v>
          </cell>
          <cell r="C944">
            <v>46</v>
          </cell>
          <cell r="D944" t="str">
            <v>6</v>
          </cell>
          <cell r="E944">
            <v>1.2662</v>
          </cell>
        </row>
        <row r="945">
          <cell r="A945" t="str">
            <v>HE</v>
          </cell>
          <cell r="B945">
            <v>199702</v>
          </cell>
          <cell r="C945">
            <v>46</v>
          </cell>
          <cell r="D945" t="str">
            <v>6+</v>
          </cell>
          <cell r="E945">
            <v>12.984</v>
          </cell>
        </row>
        <row r="946">
          <cell r="A946" t="str">
            <v>HE</v>
          </cell>
          <cell r="B946">
            <v>199702</v>
          </cell>
          <cell r="C946">
            <v>46</v>
          </cell>
          <cell r="D946" t="str">
            <v>9</v>
          </cell>
          <cell r="E946">
            <v>4.1598000000000006</v>
          </cell>
        </row>
        <row r="947">
          <cell r="A947" t="str">
            <v>HE</v>
          </cell>
          <cell r="B947">
            <v>199702</v>
          </cell>
          <cell r="C947">
            <v>46</v>
          </cell>
          <cell r="D947" t="str">
            <v>C</v>
          </cell>
          <cell r="E947">
            <v>84.335800000000006</v>
          </cell>
        </row>
        <row r="948">
          <cell r="A948" t="str">
            <v>HE</v>
          </cell>
          <cell r="B948">
            <v>199702</v>
          </cell>
          <cell r="C948">
            <v>46</v>
          </cell>
          <cell r="D948" t="str">
            <v>F</v>
          </cell>
          <cell r="E948">
            <v>5.2627000000000006</v>
          </cell>
        </row>
        <row r="949">
          <cell r="A949" t="str">
            <v>HE</v>
          </cell>
          <cell r="B949">
            <v>199702</v>
          </cell>
          <cell r="C949">
            <v>46</v>
          </cell>
          <cell r="D949" t="str">
            <v>R</v>
          </cell>
          <cell r="E949">
            <v>2.2951999999999999</v>
          </cell>
        </row>
        <row r="950">
          <cell r="A950" t="str">
            <v>HE</v>
          </cell>
          <cell r="B950">
            <v>199702</v>
          </cell>
          <cell r="C950">
            <v>47</v>
          </cell>
          <cell r="E950">
            <v>100</v>
          </cell>
        </row>
        <row r="951">
          <cell r="A951" t="str">
            <v>HE</v>
          </cell>
          <cell r="B951">
            <v>199702</v>
          </cell>
          <cell r="C951">
            <v>47</v>
          </cell>
          <cell r="D951" t="str">
            <v>0</v>
          </cell>
          <cell r="E951">
            <v>0</v>
          </cell>
        </row>
        <row r="952">
          <cell r="A952" t="str">
            <v>HE</v>
          </cell>
          <cell r="B952">
            <v>199702</v>
          </cell>
          <cell r="C952">
            <v>47</v>
          </cell>
          <cell r="D952" t="str">
            <v>3</v>
          </cell>
          <cell r="E952">
            <v>3.3714</v>
          </cell>
        </row>
        <row r="953">
          <cell r="A953" t="str">
            <v>HE</v>
          </cell>
          <cell r="B953">
            <v>199702</v>
          </cell>
          <cell r="C953">
            <v>47</v>
          </cell>
          <cell r="D953" t="str">
            <v>6</v>
          </cell>
          <cell r="E953">
            <v>1.1059000000000001</v>
          </cell>
        </row>
        <row r="954">
          <cell r="A954" t="str">
            <v>HE</v>
          </cell>
          <cell r="B954">
            <v>199702</v>
          </cell>
          <cell r="C954">
            <v>47</v>
          </cell>
          <cell r="D954" t="str">
            <v>6+</v>
          </cell>
          <cell r="E954">
            <v>13.28</v>
          </cell>
        </row>
        <row r="955">
          <cell r="A955" t="str">
            <v>HE</v>
          </cell>
          <cell r="B955">
            <v>199702</v>
          </cell>
          <cell r="C955">
            <v>47</v>
          </cell>
          <cell r="D955" t="str">
            <v>9</v>
          </cell>
          <cell r="E955">
            <v>4.6608999999999998</v>
          </cell>
        </row>
        <row r="956">
          <cell r="A956" t="str">
            <v>HE</v>
          </cell>
          <cell r="B956">
            <v>199702</v>
          </cell>
          <cell r="C956">
            <v>47</v>
          </cell>
          <cell r="D956" t="str">
            <v>C</v>
          </cell>
          <cell r="E956">
            <v>83.348700000000008</v>
          </cell>
        </row>
        <row r="957">
          <cell r="A957" t="str">
            <v>HE</v>
          </cell>
          <cell r="B957">
            <v>199702</v>
          </cell>
          <cell r="C957">
            <v>47</v>
          </cell>
          <cell r="D957" t="str">
            <v>F</v>
          </cell>
          <cell r="E957">
            <v>5.2849000000000004</v>
          </cell>
        </row>
        <row r="958">
          <cell r="A958" t="str">
            <v>HE</v>
          </cell>
          <cell r="B958">
            <v>199702</v>
          </cell>
          <cell r="C958">
            <v>47</v>
          </cell>
          <cell r="D958" t="str">
            <v>R</v>
          </cell>
          <cell r="E958">
            <v>2.2282999999999999</v>
          </cell>
        </row>
        <row r="959">
          <cell r="A959" t="str">
            <v>HE</v>
          </cell>
          <cell r="B959">
            <v>199702</v>
          </cell>
          <cell r="C959">
            <v>48</v>
          </cell>
          <cell r="E959">
            <v>100</v>
          </cell>
        </row>
        <row r="960">
          <cell r="A960" t="str">
            <v>HE</v>
          </cell>
          <cell r="B960">
            <v>199702</v>
          </cell>
          <cell r="C960">
            <v>48</v>
          </cell>
          <cell r="D960" t="str">
            <v>0</v>
          </cell>
          <cell r="E960">
            <v>0</v>
          </cell>
        </row>
        <row r="961">
          <cell r="A961" t="str">
            <v>HE</v>
          </cell>
          <cell r="B961">
            <v>199702</v>
          </cell>
          <cell r="C961">
            <v>48</v>
          </cell>
          <cell r="D961" t="str">
            <v>3</v>
          </cell>
          <cell r="E961">
            <v>3.3637000000000001</v>
          </cell>
        </row>
        <row r="962">
          <cell r="A962" t="str">
            <v>HE</v>
          </cell>
          <cell r="B962">
            <v>199702</v>
          </cell>
          <cell r="C962">
            <v>48</v>
          </cell>
          <cell r="D962" t="str">
            <v>6</v>
          </cell>
          <cell r="E962">
            <v>1.333</v>
          </cell>
        </row>
        <row r="963">
          <cell r="A963" t="str">
            <v>HE</v>
          </cell>
          <cell r="B963">
            <v>199702</v>
          </cell>
          <cell r="C963">
            <v>48</v>
          </cell>
          <cell r="D963" t="str">
            <v>6+</v>
          </cell>
          <cell r="E963">
            <v>13.598000000000001</v>
          </cell>
        </row>
        <row r="964">
          <cell r="A964" t="str">
            <v>HE</v>
          </cell>
          <cell r="B964">
            <v>199702</v>
          </cell>
          <cell r="C964">
            <v>48</v>
          </cell>
          <cell r="D964" t="str">
            <v>9</v>
          </cell>
          <cell r="E964">
            <v>4.2157999999999998</v>
          </cell>
        </row>
        <row r="965">
          <cell r="A965" t="str">
            <v>HE</v>
          </cell>
          <cell r="B965">
            <v>199702</v>
          </cell>
          <cell r="C965">
            <v>48</v>
          </cell>
          <cell r="D965" t="str">
            <v>C</v>
          </cell>
          <cell r="E965">
            <v>83.038000000000011</v>
          </cell>
        </row>
        <row r="966">
          <cell r="A966" t="str">
            <v>HE</v>
          </cell>
          <cell r="B966">
            <v>199702</v>
          </cell>
          <cell r="C966">
            <v>48</v>
          </cell>
          <cell r="D966" t="str">
            <v>F</v>
          </cell>
          <cell r="E966">
            <v>5.6626000000000003</v>
          </cell>
        </row>
        <row r="967">
          <cell r="A967" t="str">
            <v>HE</v>
          </cell>
          <cell r="B967">
            <v>199702</v>
          </cell>
          <cell r="C967">
            <v>48</v>
          </cell>
          <cell r="D967" t="str">
            <v>R</v>
          </cell>
          <cell r="E967">
            <v>2.3869000000000002</v>
          </cell>
        </row>
        <row r="968">
          <cell r="A968" t="str">
            <v>HE</v>
          </cell>
          <cell r="B968">
            <v>199702</v>
          </cell>
          <cell r="C968">
            <v>49</v>
          </cell>
          <cell r="E968">
            <v>100</v>
          </cell>
        </row>
        <row r="969">
          <cell r="A969" t="str">
            <v>HE</v>
          </cell>
          <cell r="B969">
            <v>199702</v>
          </cell>
          <cell r="C969">
            <v>49</v>
          </cell>
          <cell r="D969" t="str">
            <v>0</v>
          </cell>
          <cell r="E969">
            <v>0</v>
          </cell>
        </row>
        <row r="970">
          <cell r="A970" t="str">
            <v>HE</v>
          </cell>
          <cell r="B970">
            <v>199702</v>
          </cell>
          <cell r="C970">
            <v>49</v>
          </cell>
          <cell r="D970" t="str">
            <v>3</v>
          </cell>
          <cell r="E970">
            <v>3.0122</v>
          </cell>
        </row>
        <row r="971">
          <cell r="A971" t="str">
            <v>HE</v>
          </cell>
          <cell r="B971">
            <v>199702</v>
          </cell>
          <cell r="C971">
            <v>49</v>
          </cell>
          <cell r="D971" t="str">
            <v>6</v>
          </cell>
          <cell r="E971">
            <v>1.5512000000000001</v>
          </cell>
        </row>
        <row r="972">
          <cell r="A972" t="str">
            <v>HE</v>
          </cell>
          <cell r="B972">
            <v>199702</v>
          </cell>
          <cell r="C972">
            <v>49</v>
          </cell>
          <cell r="D972" t="str">
            <v>6+</v>
          </cell>
          <cell r="E972">
            <v>13.81</v>
          </cell>
        </row>
        <row r="973">
          <cell r="A973" t="str">
            <v>HE</v>
          </cell>
          <cell r="B973">
            <v>199702</v>
          </cell>
          <cell r="C973">
            <v>49</v>
          </cell>
          <cell r="D973" t="str">
            <v>9</v>
          </cell>
          <cell r="E973">
            <v>4.3805000000000005</v>
          </cell>
        </row>
        <row r="974">
          <cell r="A974" t="str">
            <v>HE</v>
          </cell>
          <cell r="B974">
            <v>199702</v>
          </cell>
          <cell r="C974">
            <v>49</v>
          </cell>
          <cell r="D974" t="str">
            <v>C</v>
          </cell>
          <cell r="E974">
            <v>83.177400000000006</v>
          </cell>
        </row>
        <row r="975">
          <cell r="A975" t="str">
            <v>HE</v>
          </cell>
          <cell r="B975">
            <v>199702</v>
          </cell>
          <cell r="C975">
            <v>49</v>
          </cell>
          <cell r="D975" t="str">
            <v>F</v>
          </cell>
          <cell r="E975">
            <v>5.4626000000000001</v>
          </cell>
        </row>
        <row r="976">
          <cell r="A976" t="str">
            <v>HE</v>
          </cell>
          <cell r="B976">
            <v>199702</v>
          </cell>
          <cell r="C976">
            <v>49</v>
          </cell>
          <cell r="D976" t="str">
            <v>R</v>
          </cell>
          <cell r="E976">
            <v>2.4161000000000001</v>
          </cell>
        </row>
        <row r="977">
          <cell r="A977" t="str">
            <v>HE</v>
          </cell>
          <cell r="B977">
            <v>199702</v>
          </cell>
          <cell r="C977">
            <v>50</v>
          </cell>
          <cell r="E977">
            <v>100</v>
          </cell>
        </row>
        <row r="978">
          <cell r="A978" t="str">
            <v>HE</v>
          </cell>
          <cell r="B978">
            <v>199702</v>
          </cell>
          <cell r="C978">
            <v>50</v>
          </cell>
          <cell r="D978" t="str">
            <v>0</v>
          </cell>
          <cell r="E978">
            <v>0</v>
          </cell>
        </row>
        <row r="979">
          <cell r="A979" t="str">
            <v>HE</v>
          </cell>
          <cell r="B979">
            <v>199702</v>
          </cell>
          <cell r="C979">
            <v>50</v>
          </cell>
          <cell r="D979" t="str">
            <v>3</v>
          </cell>
          <cell r="E979">
            <v>3.2766000000000002</v>
          </cell>
        </row>
        <row r="980">
          <cell r="A980" t="str">
            <v>HE</v>
          </cell>
          <cell r="B980">
            <v>199702</v>
          </cell>
          <cell r="C980">
            <v>50</v>
          </cell>
          <cell r="D980" t="str">
            <v>6</v>
          </cell>
          <cell r="E980">
            <v>1.19</v>
          </cell>
        </row>
        <row r="981">
          <cell r="A981" t="str">
            <v>HE</v>
          </cell>
          <cell r="B981">
            <v>199702</v>
          </cell>
          <cell r="C981">
            <v>50</v>
          </cell>
          <cell r="D981" t="str">
            <v>6+</v>
          </cell>
          <cell r="E981">
            <v>13.955</v>
          </cell>
        </row>
        <row r="982">
          <cell r="A982" t="str">
            <v>HE</v>
          </cell>
          <cell r="B982">
            <v>199702</v>
          </cell>
          <cell r="C982">
            <v>50</v>
          </cell>
          <cell r="D982" t="str">
            <v>9</v>
          </cell>
          <cell r="E982">
            <v>4.3058000000000005</v>
          </cell>
        </row>
        <row r="983">
          <cell r="A983" t="str">
            <v>HE</v>
          </cell>
          <cell r="B983">
            <v>199702</v>
          </cell>
          <cell r="C983">
            <v>50</v>
          </cell>
          <cell r="D983" t="str">
            <v>C</v>
          </cell>
          <cell r="E983">
            <v>82.768500000000003</v>
          </cell>
        </row>
        <row r="984">
          <cell r="A984" t="str">
            <v>HE</v>
          </cell>
          <cell r="B984">
            <v>199702</v>
          </cell>
          <cell r="C984">
            <v>50</v>
          </cell>
          <cell r="D984" t="str">
            <v>F</v>
          </cell>
          <cell r="E984">
            <v>6.0369000000000002</v>
          </cell>
        </row>
        <row r="985">
          <cell r="A985" t="str">
            <v>HE</v>
          </cell>
          <cell r="B985">
            <v>199702</v>
          </cell>
          <cell r="C985">
            <v>50</v>
          </cell>
          <cell r="D985" t="str">
            <v>R</v>
          </cell>
          <cell r="E985">
            <v>2.4222999999999999</v>
          </cell>
        </row>
        <row r="986">
          <cell r="A986" t="str">
            <v>HE</v>
          </cell>
          <cell r="B986">
            <v>199702</v>
          </cell>
          <cell r="C986">
            <v>51</v>
          </cell>
          <cell r="E986">
            <v>100</v>
          </cell>
        </row>
        <row r="987">
          <cell r="A987" t="str">
            <v>HE</v>
          </cell>
          <cell r="B987">
            <v>199702</v>
          </cell>
          <cell r="C987">
            <v>51</v>
          </cell>
          <cell r="D987" t="str">
            <v>0</v>
          </cell>
          <cell r="E987">
            <v>0</v>
          </cell>
        </row>
        <row r="988">
          <cell r="A988" t="str">
            <v>HE</v>
          </cell>
          <cell r="B988">
            <v>199702</v>
          </cell>
          <cell r="C988">
            <v>51</v>
          </cell>
          <cell r="D988" t="str">
            <v>3</v>
          </cell>
          <cell r="E988">
            <v>3.1272000000000002</v>
          </cell>
        </row>
        <row r="989">
          <cell r="A989" t="str">
            <v>HE</v>
          </cell>
          <cell r="B989">
            <v>199702</v>
          </cell>
          <cell r="C989">
            <v>51</v>
          </cell>
          <cell r="D989" t="str">
            <v>6</v>
          </cell>
          <cell r="E989">
            <v>1.3763000000000001</v>
          </cell>
        </row>
        <row r="990">
          <cell r="A990" t="str">
            <v>HE</v>
          </cell>
          <cell r="B990">
            <v>199702</v>
          </cell>
          <cell r="C990">
            <v>51</v>
          </cell>
          <cell r="D990" t="str">
            <v>6+</v>
          </cell>
          <cell r="E990">
            <v>14.17</v>
          </cell>
        </row>
        <row r="991">
          <cell r="A991" t="str">
            <v>HE</v>
          </cell>
          <cell r="B991">
            <v>199702</v>
          </cell>
          <cell r="C991">
            <v>51</v>
          </cell>
          <cell r="D991" t="str">
            <v>9</v>
          </cell>
          <cell r="E991">
            <v>4.3557000000000006</v>
          </cell>
        </row>
        <row r="992">
          <cell r="A992" t="str">
            <v>HE</v>
          </cell>
          <cell r="B992">
            <v>199702</v>
          </cell>
          <cell r="C992">
            <v>51</v>
          </cell>
          <cell r="D992" t="str">
            <v>C</v>
          </cell>
          <cell r="E992">
            <v>82.702700000000007</v>
          </cell>
        </row>
        <row r="993">
          <cell r="A993" t="str">
            <v>HE</v>
          </cell>
          <cell r="B993">
            <v>199702</v>
          </cell>
          <cell r="C993">
            <v>51</v>
          </cell>
          <cell r="D993" t="str">
            <v>F</v>
          </cell>
          <cell r="E993">
            <v>6.0946000000000007</v>
          </cell>
        </row>
        <row r="994">
          <cell r="A994" t="str">
            <v>HE</v>
          </cell>
          <cell r="B994">
            <v>199702</v>
          </cell>
          <cell r="C994">
            <v>51</v>
          </cell>
          <cell r="D994" t="str">
            <v>R</v>
          </cell>
          <cell r="E994">
            <v>2.3435000000000001</v>
          </cell>
        </row>
        <row r="995">
          <cell r="A995" t="str">
            <v>HE</v>
          </cell>
          <cell r="B995">
            <v>199702</v>
          </cell>
          <cell r="C995">
            <v>52</v>
          </cell>
          <cell r="E995">
            <v>100</v>
          </cell>
        </row>
        <row r="996">
          <cell r="A996" t="str">
            <v>HE</v>
          </cell>
          <cell r="B996">
            <v>199702</v>
          </cell>
          <cell r="C996">
            <v>52</v>
          </cell>
          <cell r="D996" t="str">
            <v>0</v>
          </cell>
          <cell r="E996">
            <v>0</v>
          </cell>
        </row>
        <row r="997">
          <cell r="A997" t="str">
            <v>HE</v>
          </cell>
          <cell r="B997">
            <v>199702</v>
          </cell>
          <cell r="C997">
            <v>52</v>
          </cell>
          <cell r="D997" t="str">
            <v>3</v>
          </cell>
          <cell r="E997">
            <v>2.9554</v>
          </cell>
        </row>
        <row r="998">
          <cell r="A998" t="str">
            <v>HE</v>
          </cell>
          <cell r="B998">
            <v>199702</v>
          </cell>
          <cell r="C998">
            <v>52</v>
          </cell>
          <cell r="D998" t="str">
            <v>6</v>
          </cell>
          <cell r="E998">
            <v>1.3156000000000001</v>
          </cell>
        </row>
        <row r="999">
          <cell r="A999" t="str">
            <v>HE</v>
          </cell>
          <cell r="B999">
            <v>199702</v>
          </cell>
          <cell r="C999">
            <v>52</v>
          </cell>
          <cell r="D999" t="str">
            <v>6+</v>
          </cell>
          <cell r="E999">
            <v>14.276</v>
          </cell>
        </row>
        <row r="1000">
          <cell r="A1000" t="str">
            <v>HE</v>
          </cell>
          <cell r="B1000">
            <v>199702</v>
          </cell>
          <cell r="C1000">
            <v>52</v>
          </cell>
          <cell r="D1000" t="str">
            <v>9</v>
          </cell>
          <cell r="E1000">
            <v>4.4780000000000006</v>
          </cell>
        </row>
        <row r="1001">
          <cell r="A1001" t="str">
            <v>HE</v>
          </cell>
          <cell r="B1001">
            <v>199702</v>
          </cell>
          <cell r="C1001">
            <v>52</v>
          </cell>
          <cell r="D1001" t="str">
            <v>C</v>
          </cell>
          <cell r="E1001">
            <v>82.768100000000004</v>
          </cell>
        </row>
        <row r="1002">
          <cell r="A1002" t="str">
            <v>HE</v>
          </cell>
          <cell r="B1002">
            <v>199702</v>
          </cell>
          <cell r="C1002">
            <v>52</v>
          </cell>
          <cell r="D1002" t="str">
            <v>F</v>
          </cell>
          <cell r="E1002">
            <v>6.1785000000000005</v>
          </cell>
        </row>
        <row r="1003">
          <cell r="A1003" t="str">
            <v>HE</v>
          </cell>
          <cell r="B1003">
            <v>199702</v>
          </cell>
          <cell r="C1003">
            <v>52</v>
          </cell>
          <cell r="D1003" t="str">
            <v>R</v>
          </cell>
          <cell r="E1003">
            <v>2.3043</v>
          </cell>
        </row>
        <row r="1004">
          <cell r="A1004" t="str">
            <v>HE</v>
          </cell>
          <cell r="B1004">
            <v>199702</v>
          </cell>
          <cell r="C1004">
            <v>53</v>
          </cell>
          <cell r="E1004">
            <v>100</v>
          </cell>
        </row>
        <row r="1005">
          <cell r="A1005" t="str">
            <v>HE</v>
          </cell>
          <cell r="B1005">
            <v>199702</v>
          </cell>
          <cell r="C1005">
            <v>53</v>
          </cell>
          <cell r="D1005" t="str">
            <v>0</v>
          </cell>
          <cell r="E1005">
            <v>0</v>
          </cell>
        </row>
        <row r="1006">
          <cell r="A1006" t="str">
            <v>HE</v>
          </cell>
          <cell r="B1006">
            <v>199702</v>
          </cell>
          <cell r="C1006">
            <v>53</v>
          </cell>
          <cell r="D1006" t="str">
            <v>3</v>
          </cell>
          <cell r="E1006">
            <v>3.2549999999999999</v>
          </cell>
        </row>
        <row r="1007">
          <cell r="A1007" t="str">
            <v>HE</v>
          </cell>
          <cell r="B1007">
            <v>199702</v>
          </cell>
          <cell r="C1007">
            <v>53</v>
          </cell>
          <cell r="D1007" t="str">
            <v>6</v>
          </cell>
          <cell r="E1007">
            <v>1.2016</v>
          </cell>
        </row>
        <row r="1008">
          <cell r="A1008" t="str">
            <v>HE</v>
          </cell>
          <cell r="B1008">
            <v>199702</v>
          </cell>
          <cell r="C1008">
            <v>53</v>
          </cell>
          <cell r="D1008" t="str">
            <v>6+</v>
          </cell>
          <cell r="E1008">
            <v>14.206</v>
          </cell>
        </row>
        <row r="1009">
          <cell r="A1009" t="str">
            <v>HE</v>
          </cell>
          <cell r="B1009">
            <v>199702</v>
          </cell>
          <cell r="C1009">
            <v>53</v>
          </cell>
          <cell r="D1009" t="str">
            <v>9</v>
          </cell>
          <cell r="E1009">
            <v>4.5731000000000002</v>
          </cell>
        </row>
        <row r="1010">
          <cell r="A1010" t="str">
            <v>HE</v>
          </cell>
          <cell r="B1010">
            <v>199702</v>
          </cell>
          <cell r="C1010">
            <v>53</v>
          </cell>
          <cell r="D1010" t="str">
            <v>C</v>
          </cell>
          <cell r="E1010">
            <v>82.539400000000001</v>
          </cell>
        </row>
        <row r="1011">
          <cell r="A1011" t="str">
            <v>HE</v>
          </cell>
          <cell r="B1011">
            <v>199702</v>
          </cell>
          <cell r="C1011">
            <v>53</v>
          </cell>
          <cell r="D1011" t="str">
            <v>F</v>
          </cell>
          <cell r="E1011">
            <v>6.2187000000000001</v>
          </cell>
        </row>
        <row r="1012">
          <cell r="A1012" t="str">
            <v>HE</v>
          </cell>
          <cell r="B1012">
            <v>199702</v>
          </cell>
          <cell r="C1012">
            <v>53</v>
          </cell>
          <cell r="D1012" t="str">
            <v>R</v>
          </cell>
          <cell r="E1012">
            <v>2.2122000000000002</v>
          </cell>
        </row>
        <row r="1013">
          <cell r="A1013" t="str">
            <v>HE</v>
          </cell>
          <cell r="B1013">
            <v>199702</v>
          </cell>
          <cell r="C1013">
            <v>54</v>
          </cell>
          <cell r="E1013">
            <v>100</v>
          </cell>
        </row>
        <row r="1014">
          <cell r="A1014" t="str">
            <v>HE</v>
          </cell>
          <cell r="B1014">
            <v>199702</v>
          </cell>
          <cell r="C1014">
            <v>54</v>
          </cell>
          <cell r="D1014" t="str">
            <v>0</v>
          </cell>
          <cell r="E1014">
            <v>0</v>
          </cell>
        </row>
        <row r="1015">
          <cell r="A1015" t="str">
            <v>HE</v>
          </cell>
          <cell r="B1015">
            <v>199702</v>
          </cell>
          <cell r="C1015">
            <v>54</v>
          </cell>
          <cell r="D1015" t="str">
            <v>3</v>
          </cell>
          <cell r="E1015">
            <v>3.0215000000000001</v>
          </cell>
        </row>
        <row r="1016">
          <cell r="A1016" t="str">
            <v>HE</v>
          </cell>
          <cell r="B1016">
            <v>199702</v>
          </cell>
          <cell r="C1016">
            <v>54</v>
          </cell>
          <cell r="D1016" t="str">
            <v>6</v>
          </cell>
          <cell r="E1016">
            <v>1.0416000000000001</v>
          </cell>
        </row>
        <row r="1017">
          <cell r="A1017" t="str">
            <v>HE</v>
          </cell>
          <cell r="B1017">
            <v>199702</v>
          </cell>
          <cell r="C1017">
            <v>54</v>
          </cell>
          <cell r="D1017" t="str">
            <v>6+</v>
          </cell>
          <cell r="E1017">
            <v>14.021000000000001</v>
          </cell>
        </row>
        <row r="1018">
          <cell r="A1018" t="str">
            <v>HE</v>
          </cell>
          <cell r="B1018">
            <v>199702</v>
          </cell>
          <cell r="C1018">
            <v>54</v>
          </cell>
          <cell r="D1018" t="str">
            <v>9</v>
          </cell>
          <cell r="E1018">
            <v>4.8313000000000006</v>
          </cell>
        </row>
        <row r="1019">
          <cell r="A1019" t="str">
            <v>HE</v>
          </cell>
          <cell r="B1019">
            <v>199702</v>
          </cell>
          <cell r="C1019">
            <v>54</v>
          </cell>
          <cell r="D1019" t="str">
            <v>C</v>
          </cell>
          <cell r="E1019">
            <v>82.957300000000004</v>
          </cell>
        </row>
        <row r="1020">
          <cell r="A1020" t="str">
            <v>HE</v>
          </cell>
          <cell r="B1020">
            <v>199702</v>
          </cell>
          <cell r="C1020">
            <v>54</v>
          </cell>
          <cell r="D1020" t="str">
            <v>F</v>
          </cell>
          <cell r="E1020">
            <v>5.8786000000000005</v>
          </cell>
        </row>
        <row r="1021">
          <cell r="A1021" t="str">
            <v>HE</v>
          </cell>
          <cell r="B1021">
            <v>199702</v>
          </cell>
          <cell r="C1021">
            <v>54</v>
          </cell>
          <cell r="D1021" t="str">
            <v>R</v>
          </cell>
          <cell r="E1021">
            <v>2.2698</v>
          </cell>
        </row>
        <row r="1022">
          <cell r="A1022" t="str">
            <v>HE</v>
          </cell>
          <cell r="B1022">
            <v>199702</v>
          </cell>
          <cell r="C1022">
            <v>55</v>
          </cell>
          <cell r="E1022">
            <v>100</v>
          </cell>
        </row>
        <row r="1023">
          <cell r="A1023" t="str">
            <v>HE</v>
          </cell>
          <cell r="B1023">
            <v>199702</v>
          </cell>
          <cell r="C1023">
            <v>55</v>
          </cell>
          <cell r="D1023" t="str">
            <v>0</v>
          </cell>
          <cell r="E1023">
            <v>0</v>
          </cell>
        </row>
        <row r="1024">
          <cell r="A1024" t="str">
            <v>HE</v>
          </cell>
          <cell r="B1024">
            <v>199702</v>
          </cell>
          <cell r="C1024">
            <v>55</v>
          </cell>
          <cell r="D1024" t="str">
            <v>3</v>
          </cell>
          <cell r="E1024">
            <v>3.0625</v>
          </cell>
        </row>
        <row r="1025">
          <cell r="A1025" t="str">
            <v>HE</v>
          </cell>
          <cell r="B1025">
            <v>199702</v>
          </cell>
          <cell r="C1025">
            <v>55</v>
          </cell>
          <cell r="D1025" t="str">
            <v>6</v>
          </cell>
          <cell r="E1025">
            <v>1.1329</v>
          </cell>
        </row>
        <row r="1026">
          <cell r="A1026" t="str">
            <v>HE</v>
          </cell>
          <cell r="B1026">
            <v>199702</v>
          </cell>
          <cell r="C1026">
            <v>55</v>
          </cell>
          <cell r="D1026" t="str">
            <v>6+</v>
          </cell>
          <cell r="E1026">
            <v>14.076000000000001</v>
          </cell>
        </row>
        <row r="1027">
          <cell r="A1027" t="str">
            <v>HE</v>
          </cell>
          <cell r="B1027">
            <v>199702</v>
          </cell>
          <cell r="C1027">
            <v>55</v>
          </cell>
          <cell r="D1027" t="str">
            <v>9</v>
          </cell>
          <cell r="E1027">
            <v>4.9146999999999998</v>
          </cell>
        </row>
        <row r="1028">
          <cell r="A1028" t="str">
            <v>HE</v>
          </cell>
          <cell r="B1028">
            <v>199702</v>
          </cell>
          <cell r="C1028">
            <v>55</v>
          </cell>
          <cell r="D1028" t="str">
            <v>C</v>
          </cell>
          <cell r="E1028">
            <v>82.861100000000008</v>
          </cell>
        </row>
        <row r="1029">
          <cell r="A1029" t="str">
            <v>HE</v>
          </cell>
          <cell r="B1029">
            <v>199702</v>
          </cell>
          <cell r="C1029">
            <v>55</v>
          </cell>
          <cell r="D1029" t="str">
            <v>F</v>
          </cell>
          <cell r="E1029">
            <v>5.7149999999999999</v>
          </cell>
        </row>
        <row r="1030">
          <cell r="A1030" t="str">
            <v>HE</v>
          </cell>
          <cell r="B1030">
            <v>199702</v>
          </cell>
          <cell r="C1030">
            <v>55</v>
          </cell>
          <cell r="D1030" t="str">
            <v>R</v>
          </cell>
          <cell r="E1030">
            <v>2.3138000000000001</v>
          </cell>
        </row>
        <row r="1031">
          <cell r="A1031" t="str">
            <v>HE</v>
          </cell>
          <cell r="B1031">
            <v>199702</v>
          </cell>
          <cell r="C1031">
            <v>56</v>
          </cell>
          <cell r="E1031">
            <v>100</v>
          </cell>
        </row>
        <row r="1032">
          <cell r="A1032" t="str">
            <v>HE</v>
          </cell>
          <cell r="B1032">
            <v>199702</v>
          </cell>
          <cell r="C1032">
            <v>56</v>
          </cell>
          <cell r="D1032" t="str">
            <v>0</v>
          </cell>
          <cell r="E1032">
            <v>0</v>
          </cell>
        </row>
        <row r="1033">
          <cell r="A1033" t="str">
            <v>HE</v>
          </cell>
          <cell r="B1033">
            <v>199702</v>
          </cell>
          <cell r="C1033">
            <v>56</v>
          </cell>
          <cell r="D1033" t="str">
            <v>3</v>
          </cell>
          <cell r="E1033">
            <v>3.2352000000000003</v>
          </cell>
        </row>
        <row r="1034">
          <cell r="A1034" t="str">
            <v>HE</v>
          </cell>
          <cell r="B1034">
            <v>199702</v>
          </cell>
          <cell r="C1034">
            <v>56</v>
          </cell>
          <cell r="D1034" t="str">
            <v>6</v>
          </cell>
          <cell r="E1034">
            <v>1.02</v>
          </cell>
        </row>
        <row r="1035">
          <cell r="A1035" t="str">
            <v>HE</v>
          </cell>
          <cell r="B1035">
            <v>199702</v>
          </cell>
          <cell r="C1035">
            <v>56</v>
          </cell>
          <cell r="D1035" t="str">
            <v>6+</v>
          </cell>
          <cell r="E1035">
            <v>13.907999999999999</v>
          </cell>
        </row>
        <row r="1036">
          <cell r="A1036" t="str">
            <v>HE</v>
          </cell>
          <cell r="B1036">
            <v>199702</v>
          </cell>
          <cell r="C1036">
            <v>56</v>
          </cell>
          <cell r="D1036" t="str">
            <v>9</v>
          </cell>
          <cell r="E1036">
            <v>4.7341000000000006</v>
          </cell>
        </row>
        <row r="1037">
          <cell r="A1037" t="str">
            <v>HE</v>
          </cell>
          <cell r="B1037">
            <v>199702</v>
          </cell>
          <cell r="C1037">
            <v>56</v>
          </cell>
          <cell r="D1037" t="str">
            <v>C</v>
          </cell>
          <cell r="E1037">
            <v>82.857100000000003</v>
          </cell>
        </row>
        <row r="1038">
          <cell r="A1038" t="str">
            <v>HE</v>
          </cell>
          <cell r="B1038">
            <v>199702</v>
          </cell>
          <cell r="C1038">
            <v>56</v>
          </cell>
          <cell r="D1038" t="str">
            <v>F</v>
          </cell>
          <cell r="E1038">
            <v>5.9621000000000004</v>
          </cell>
        </row>
        <row r="1039">
          <cell r="A1039" t="str">
            <v>HE</v>
          </cell>
          <cell r="B1039">
            <v>199702</v>
          </cell>
          <cell r="C1039">
            <v>56</v>
          </cell>
          <cell r="D1039" t="str">
            <v>R</v>
          </cell>
          <cell r="E1039">
            <v>2.1915</v>
          </cell>
        </row>
        <row r="1040">
          <cell r="A1040" t="str">
            <v>HE</v>
          </cell>
          <cell r="B1040">
            <v>199702</v>
          </cell>
          <cell r="C1040">
            <v>57</v>
          </cell>
          <cell r="E1040">
            <v>100</v>
          </cell>
        </row>
        <row r="1041">
          <cell r="A1041" t="str">
            <v>HE</v>
          </cell>
          <cell r="B1041">
            <v>199702</v>
          </cell>
          <cell r="C1041">
            <v>57</v>
          </cell>
          <cell r="D1041" t="str">
            <v>0</v>
          </cell>
          <cell r="E1041">
            <v>0</v>
          </cell>
        </row>
        <row r="1042">
          <cell r="A1042" t="str">
            <v>HE</v>
          </cell>
          <cell r="B1042">
            <v>199702</v>
          </cell>
          <cell r="C1042">
            <v>57</v>
          </cell>
          <cell r="D1042" t="str">
            <v>3</v>
          </cell>
          <cell r="E1042">
            <v>2.8698000000000001</v>
          </cell>
        </row>
        <row r="1043">
          <cell r="A1043" t="str">
            <v>HE</v>
          </cell>
          <cell r="B1043">
            <v>199702</v>
          </cell>
          <cell r="C1043">
            <v>57</v>
          </cell>
          <cell r="D1043" t="str">
            <v>6</v>
          </cell>
          <cell r="E1043">
            <v>1.2558</v>
          </cell>
        </row>
        <row r="1044">
          <cell r="A1044" t="str">
            <v>HE</v>
          </cell>
          <cell r="B1044">
            <v>199702</v>
          </cell>
          <cell r="C1044">
            <v>57</v>
          </cell>
          <cell r="D1044" t="str">
            <v>6+</v>
          </cell>
          <cell r="E1044">
            <v>13.727</v>
          </cell>
        </row>
        <row r="1045">
          <cell r="A1045" t="str">
            <v>HE</v>
          </cell>
          <cell r="B1045">
            <v>199702</v>
          </cell>
          <cell r="C1045">
            <v>57</v>
          </cell>
          <cell r="D1045" t="str">
            <v>9</v>
          </cell>
          <cell r="E1045">
            <v>4.6016000000000004</v>
          </cell>
        </row>
        <row r="1046">
          <cell r="A1046" t="str">
            <v>HE</v>
          </cell>
          <cell r="B1046">
            <v>199702</v>
          </cell>
          <cell r="C1046">
            <v>57</v>
          </cell>
          <cell r="D1046" t="str">
            <v>C</v>
          </cell>
          <cell r="E1046">
            <v>83.403100000000009</v>
          </cell>
        </row>
        <row r="1047">
          <cell r="A1047" t="str">
            <v>HE</v>
          </cell>
          <cell r="B1047">
            <v>199702</v>
          </cell>
          <cell r="C1047">
            <v>57</v>
          </cell>
          <cell r="D1047" t="str">
            <v>F</v>
          </cell>
          <cell r="E1047">
            <v>5.7659000000000002</v>
          </cell>
        </row>
        <row r="1048">
          <cell r="A1048" t="str">
            <v>HE</v>
          </cell>
          <cell r="B1048">
            <v>199702</v>
          </cell>
          <cell r="C1048">
            <v>57</v>
          </cell>
          <cell r="D1048" t="str">
            <v>R</v>
          </cell>
          <cell r="E1048">
            <v>2.1038000000000001</v>
          </cell>
        </row>
        <row r="1049">
          <cell r="A1049" t="str">
            <v>HE</v>
          </cell>
          <cell r="B1049">
            <v>199702</v>
          </cell>
          <cell r="C1049">
            <v>58</v>
          </cell>
          <cell r="E1049">
            <v>100</v>
          </cell>
        </row>
        <row r="1050">
          <cell r="A1050" t="str">
            <v>HE</v>
          </cell>
          <cell r="B1050">
            <v>199702</v>
          </cell>
          <cell r="C1050">
            <v>58</v>
          </cell>
          <cell r="D1050" t="str">
            <v>0</v>
          </cell>
          <cell r="E1050">
            <v>0</v>
          </cell>
        </row>
        <row r="1051">
          <cell r="A1051" t="str">
            <v>HE</v>
          </cell>
          <cell r="B1051">
            <v>199702</v>
          </cell>
          <cell r="C1051">
            <v>58</v>
          </cell>
          <cell r="D1051" t="str">
            <v>3</v>
          </cell>
          <cell r="E1051">
            <v>3.1016000000000004</v>
          </cell>
        </row>
        <row r="1052">
          <cell r="A1052" t="str">
            <v>HE</v>
          </cell>
          <cell r="B1052">
            <v>199702</v>
          </cell>
          <cell r="C1052">
            <v>58</v>
          </cell>
          <cell r="D1052" t="str">
            <v>6</v>
          </cell>
          <cell r="E1052">
            <v>1.3142</v>
          </cell>
        </row>
        <row r="1053">
          <cell r="A1053" t="str">
            <v>HE</v>
          </cell>
          <cell r="B1053">
            <v>199702</v>
          </cell>
          <cell r="C1053">
            <v>58</v>
          </cell>
          <cell r="D1053" t="str">
            <v>6+</v>
          </cell>
          <cell r="E1053">
            <v>13.959</v>
          </cell>
        </row>
        <row r="1054">
          <cell r="A1054" t="str">
            <v>HE</v>
          </cell>
          <cell r="B1054">
            <v>199702</v>
          </cell>
          <cell r="C1054">
            <v>58</v>
          </cell>
          <cell r="D1054" t="str">
            <v>9</v>
          </cell>
          <cell r="E1054">
            <v>5.0039000000000007</v>
          </cell>
        </row>
        <row r="1055">
          <cell r="A1055" t="str">
            <v>HE</v>
          </cell>
          <cell r="B1055">
            <v>199702</v>
          </cell>
          <cell r="C1055">
            <v>58</v>
          </cell>
          <cell r="D1055" t="str">
            <v>C</v>
          </cell>
          <cell r="E1055">
            <v>82.939800000000005</v>
          </cell>
        </row>
        <row r="1056">
          <cell r="A1056" t="str">
            <v>HE</v>
          </cell>
          <cell r="B1056">
            <v>199702</v>
          </cell>
          <cell r="C1056">
            <v>58</v>
          </cell>
          <cell r="D1056" t="str">
            <v>F</v>
          </cell>
          <cell r="E1056">
            <v>5.4598000000000004</v>
          </cell>
        </row>
        <row r="1057">
          <cell r="A1057" t="str">
            <v>HE</v>
          </cell>
          <cell r="B1057">
            <v>199702</v>
          </cell>
          <cell r="C1057">
            <v>58</v>
          </cell>
          <cell r="D1057" t="str">
            <v>R</v>
          </cell>
          <cell r="E1057">
            <v>2.1807000000000003</v>
          </cell>
        </row>
        <row r="1058">
          <cell r="A1058" t="str">
            <v>HE</v>
          </cell>
          <cell r="B1058">
            <v>199702</v>
          </cell>
          <cell r="C1058">
            <v>59</v>
          </cell>
          <cell r="E1058">
            <v>100</v>
          </cell>
        </row>
        <row r="1059">
          <cell r="A1059" t="str">
            <v>HE</v>
          </cell>
          <cell r="B1059">
            <v>199702</v>
          </cell>
          <cell r="C1059">
            <v>59</v>
          </cell>
          <cell r="D1059" t="str">
            <v>0</v>
          </cell>
          <cell r="E1059">
            <v>0</v>
          </cell>
        </row>
        <row r="1060">
          <cell r="A1060" t="str">
            <v>HE</v>
          </cell>
          <cell r="B1060">
            <v>199702</v>
          </cell>
          <cell r="C1060">
            <v>59</v>
          </cell>
          <cell r="D1060" t="str">
            <v>3</v>
          </cell>
          <cell r="E1060">
            <v>3.3445</v>
          </cell>
        </row>
        <row r="1061">
          <cell r="A1061" t="str">
            <v>HE</v>
          </cell>
          <cell r="B1061">
            <v>199702</v>
          </cell>
          <cell r="C1061">
            <v>59</v>
          </cell>
          <cell r="D1061" t="str">
            <v>6</v>
          </cell>
          <cell r="E1061">
            <v>1.2164000000000001</v>
          </cell>
        </row>
        <row r="1062">
          <cell r="A1062" t="str">
            <v>HE</v>
          </cell>
          <cell r="B1062">
            <v>199702</v>
          </cell>
          <cell r="C1062">
            <v>59</v>
          </cell>
          <cell r="D1062" t="str">
            <v>6+</v>
          </cell>
          <cell r="E1062">
            <v>14.125</v>
          </cell>
        </row>
        <row r="1063">
          <cell r="A1063" t="str">
            <v>HE</v>
          </cell>
          <cell r="B1063">
            <v>199702</v>
          </cell>
          <cell r="C1063">
            <v>59</v>
          </cell>
          <cell r="D1063" t="str">
            <v>9</v>
          </cell>
          <cell r="E1063">
            <v>5.1913</v>
          </cell>
        </row>
        <row r="1064">
          <cell r="A1064" t="str">
            <v>HE</v>
          </cell>
          <cell r="B1064">
            <v>199702</v>
          </cell>
          <cell r="C1064">
            <v>59</v>
          </cell>
          <cell r="D1064" t="str">
            <v>C</v>
          </cell>
          <cell r="E1064">
            <v>82.530299999999997</v>
          </cell>
        </row>
        <row r="1065">
          <cell r="A1065" t="str">
            <v>HE</v>
          </cell>
          <cell r="B1065">
            <v>199702</v>
          </cell>
          <cell r="C1065">
            <v>59</v>
          </cell>
          <cell r="D1065" t="str">
            <v>F</v>
          </cell>
          <cell r="E1065">
            <v>5.4183000000000003</v>
          </cell>
        </row>
        <row r="1066">
          <cell r="A1066" t="str">
            <v>HE</v>
          </cell>
          <cell r="B1066">
            <v>199702</v>
          </cell>
          <cell r="C1066">
            <v>59</v>
          </cell>
          <cell r="D1066" t="str">
            <v>R</v>
          </cell>
          <cell r="E1066">
            <v>2.2991999999999999</v>
          </cell>
        </row>
        <row r="1067">
          <cell r="A1067" t="str">
            <v>HE</v>
          </cell>
          <cell r="B1067">
            <v>199702</v>
          </cell>
          <cell r="C1067">
            <v>60</v>
          </cell>
          <cell r="E1067">
            <v>100</v>
          </cell>
        </row>
        <row r="1068">
          <cell r="A1068" t="str">
            <v>HE</v>
          </cell>
          <cell r="B1068">
            <v>199702</v>
          </cell>
          <cell r="C1068">
            <v>60</v>
          </cell>
          <cell r="D1068" t="str">
            <v>0</v>
          </cell>
          <cell r="E1068">
            <v>0</v>
          </cell>
        </row>
        <row r="1069">
          <cell r="A1069" t="str">
            <v>HE</v>
          </cell>
          <cell r="B1069">
            <v>199702</v>
          </cell>
          <cell r="C1069">
            <v>60</v>
          </cell>
          <cell r="D1069" t="str">
            <v>3</v>
          </cell>
          <cell r="E1069">
            <v>3.2797000000000001</v>
          </cell>
        </row>
        <row r="1070">
          <cell r="A1070" t="str">
            <v>HE</v>
          </cell>
          <cell r="B1070">
            <v>199702</v>
          </cell>
          <cell r="C1070">
            <v>60</v>
          </cell>
          <cell r="D1070" t="str">
            <v>6</v>
          </cell>
          <cell r="E1070">
            <v>1.5004000000000002</v>
          </cell>
        </row>
        <row r="1071">
          <cell r="A1071" t="str">
            <v>HE</v>
          </cell>
          <cell r="B1071">
            <v>199702</v>
          </cell>
          <cell r="C1071">
            <v>60</v>
          </cell>
          <cell r="D1071" t="str">
            <v>6+</v>
          </cell>
          <cell r="E1071">
            <v>14.926</v>
          </cell>
        </row>
        <row r="1072">
          <cell r="A1072" t="str">
            <v>HE</v>
          </cell>
          <cell r="B1072">
            <v>199702</v>
          </cell>
          <cell r="C1072">
            <v>60</v>
          </cell>
          <cell r="D1072" t="str">
            <v>9</v>
          </cell>
          <cell r="E1072">
            <v>5.51</v>
          </cell>
        </row>
        <row r="1073">
          <cell r="A1073" t="str">
            <v>HE</v>
          </cell>
          <cell r="B1073">
            <v>199702</v>
          </cell>
          <cell r="C1073">
            <v>60</v>
          </cell>
          <cell r="D1073" t="str">
            <v>C</v>
          </cell>
          <cell r="E1073">
            <v>81.794499999999999</v>
          </cell>
        </row>
        <row r="1074">
          <cell r="A1074" t="str">
            <v>HE</v>
          </cell>
          <cell r="B1074">
            <v>199702</v>
          </cell>
          <cell r="C1074">
            <v>60</v>
          </cell>
          <cell r="D1074" t="str">
            <v>F</v>
          </cell>
          <cell r="E1074">
            <v>5.4339000000000004</v>
          </cell>
        </row>
        <row r="1075">
          <cell r="A1075" t="str">
            <v>HE</v>
          </cell>
          <cell r="B1075">
            <v>199702</v>
          </cell>
          <cell r="C1075">
            <v>60</v>
          </cell>
          <cell r="D1075" t="str">
            <v>R</v>
          </cell>
          <cell r="E1075">
            <v>2.4815</v>
          </cell>
        </row>
        <row r="1076">
          <cell r="A1076" t="str">
            <v>HE</v>
          </cell>
          <cell r="B1076">
            <v>199702</v>
          </cell>
          <cell r="C1076">
            <v>61</v>
          </cell>
          <cell r="E1076">
            <v>100</v>
          </cell>
        </row>
        <row r="1077">
          <cell r="A1077" t="str">
            <v>HE</v>
          </cell>
          <cell r="B1077">
            <v>199702</v>
          </cell>
          <cell r="C1077">
            <v>61</v>
          </cell>
          <cell r="D1077" t="str">
            <v>0</v>
          </cell>
          <cell r="E1077">
            <v>0</v>
          </cell>
        </row>
        <row r="1078">
          <cell r="A1078" t="str">
            <v>HE</v>
          </cell>
          <cell r="B1078">
            <v>199702</v>
          </cell>
          <cell r="C1078">
            <v>61</v>
          </cell>
          <cell r="D1078" t="str">
            <v>3</v>
          </cell>
          <cell r="E1078">
            <v>2.9257</v>
          </cell>
        </row>
        <row r="1079">
          <cell r="A1079" t="str">
            <v>HE</v>
          </cell>
          <cell r="B1079">
            <v>199702</v>
          </cell>
          <cell r="C1079">
            <v>61</v>
          </cell>
          <cell r="D1079" t="str">
            <v>6</v>
          </cell>
          <cell r="E1079">
            <v>1.1669</v>
          </cell>
        </row>
        <row r="1080">
          <cell r="A1080" t="str">
            <v>HE</v>
          </cell>
          <cell r="B1080">
            <v>199702</v>
          </cell>
          <cell r="C1080">
            <v>61</v>
          </cell>
          <cell r="D1080" t="str">
            <v>6+</v>
          </cell>
          <cell r="E1080">
            <v>13.526</v>
          </cell>
        </row>
        <row r="1081">
          <cell r="A1081" t="str">
            <v>HE</v>
          </cell>
          <cell r="B1081">
            <v>199702</v>
          </cell>
          <cell r="C1081">
            <v>61</v>
          </cell>
          <cell r="D1081" t="str">
            <v>9</v>
          </cell>
          <cell r="E1081">
            <v>4.9529000000000005</v>
          </cell>
        </row>
        <row r="1082">
          <cell r="A1082" t="str">
            <v>HE</v>
          </cell>
          <cell r="B1082">
            <v>199702</v>
          </cell>
          <cell r="C1082">
            <v>61</v>
          </cell>
          <cell r="D1082" t="str">
            <v>C</v>
          </cell>
          <cell r="E1082">
            <v>83.548000000000002</v>
          </cell>
        </row>
        <row r="1083">
          <cell r="A1083" t="str">
            <v>HE</v>
          </cell>
          <cell r="B1083">
            <v>199702</v>
          </cell>
          <cell r="C1083">
            <v>61</v>
          </cell>
          <cell r="D1083" t="str">
            <v>F</v>
          </cell>
          <cell r="E1083">
            <v>5.2308000000000003</v>
          </cell>
        </row>
        <row r="1084">
          <cell r="A1084" t="str">
            <v>HE</v>
          </cell>
          <cell r="B1084">
            <v>199702</v>
          </cell>
          <cell r="C1084">
            <v>61</v>
          </cell>
          <cell r="D1084" t="str">
            <v>R</v>
          </cell>
          <cell r="E1084">
            <v>2.1757</v>
          </cell>
        </row>
        <row r="1085">
          <cell r="A1085" t="str">
            <v>HE</v>
          </cell>
          <cell r="B1085">
            <v>199702</v>
          </cell>
          <cell r="C1085">
            <v>62</v>
          </cell>
          <cell r="E1085">
            <v>100</v>
          </cell>
        </row>
        <row r="1086">
          <cell r="A1086" t="str">
            <v>HE</v>
          </cell>
          <cell r="B1086">
            <v>199702</v>
          </cell>
          <cell r="C1086">
            <v>62</v>
          </cell>
          <cell r="D1086" t="str">
            <v>0</v>
          </cell>
          <cell r="E1086">
            <v>0</v>
          </cell>
        </row>
        <row r="1087">
          <cell r="A1087" t="str">
            <v>HE</v>
          </cell>
          <cell r="B1087">
            <v>199702</v>
          </cell>
          <cell r="C1087">
            <v>62</v>
          </cell>
          <cell r="D1087" t="str">
            <v>3</v>
          </cell>
          <cell r="E1087">
            <v>3.2190000000000003</v>
          </cell>
        </row>
        <row r="1088">
          <cell r="A1088" t="str">
            <v>HE</v>
          </cell>
          <cell r="B1088">
            <v>199702</v>
          </cell>
          <cell r="C1088">
            <v>62</v>
          </cell>
          <cell r="D1088" t="str">
            <v>6</v>
          </cell>
          <cell r="E1088">
            <v>1.2505000000000002</v>
          </cell>
        </row>
        <row r="1089">
          <cell r="A1089" t="str">
            <v>HE</v>
          </cell>
          <cell r="B1089">
            <v>199702</v>
          </cell>
          <cell r="C1089">
            <v>62</v>
          </cell>
          <cell r="D1089" t="str">
            <v>6+</v>
          </cell>
          <cell r="E1089">
            <v>14.223000000000001</v>
          </cell>
        </row>
        <row r="1090">
          <cell r="A1090" t="str">
            <v>HE</v>
          </cell>
          <cell r="B1090">
            <v>199702</v>
          </cell>
          <cell r="C1090">
            <v>62</v>
          </cell>
          <cell r="D1090" t="str">
            <v>9</v>
          </cell>
          <cell r="E1090">
            <v>4.1964000000000006</v>
          </cell>
        </row>
        <row r="1091">
          <cell r="A1091" t="str">
            <v>HE</v>
          </cell>
          <cell r="B1091">
            <v>199702</v>
          </cell>
          <cell r="C1091">
            <v>62</v>
          </cell>
          <cell r="D1091" t="str">
            <v>C</v>
          </cell>
          <cell r="E1091">
            <v>82.557600000000008</v>
          </cell>
        </row>
        <row r="1092">
          <cell r="A1092" t="str">
            <v>HE</v>
          </cell>
          <cell r="B1092">
            <v>199702</v>
          </cell>
          <cell r="C1092">
            <v>62</v>
          </cell>
          <cell r="D1092" t="str">
            <v>F</v>
          </cell>
          <cell r="E1092">
            <v>6.1964000000000006</v>
          </cell>
        </row>
        <row r="1093">
          <cell r="A1093" t="str">
            <v>HE</v>
          </cell>
          <cell r="B1093">
            <v>199702</v>
          </cell>
          <cell r="C1093">
            <v>62</v>
          </cell>
          <cell r="D1093" t="str">
            <v>R</v>
          </cell>
          <cell r="E1093">
            <v>2.5802</v>
          </cell>
        </row>
        <row r="1094">
          <cell r="A1094" t="str">
            <v>HE</v>
          </cell>
          <cell r="B1094">
            <v>199702</v>
          </cell>
          <cell r="C1094">
            <v>63</v>
          </cell>
          <cell r="E1094">
            <v>100</v>
          </cell>
        </row>
        <row r="1095">
          <cell r="A1095" t="str">
            <v>HE</v>
          </cell>
          <cell r="B1095">
            <v>199702</v>
          </cell>
          <cell r="C1095">
            <v>63</v>
          </cell>
          <cell r="D1095" t="str">
            <v>0</v>
          </cell>
          <cell r="E1095">
            <v>0</v>
          </cell>
        </row>
        <row r="1096">
          <cell r="A1096" t="str">
            <v>HE</v>
          </cell>
          <cell r="B1096">
            <v>199702</v>
          </cell>
          <cell r="C1096">
            <v>63</v>
          </cell>
          <cell r="D1096" t="str">
            <v>3</v>
          </cell>
          <cell r="E1096">
            <v>2.931</v>
          </cell>
        </row>
        <row r="1097">
          <cell r="A1097" t="str">
            <v>HE</v>
          </cell>
          <cell r="B1097">
            <v>199702</v>
          </cell>
          <cell r="C1097">
            <v>63</v>
          </cell>
          <cell r="D1097" t="str">
            <v>6</v>
          </cell>
          <cell r="E1097">
            <v>2.0504000000000002</v>
          </cell>
        </row>
        <row r="1098">
          <cell r="A1098" t="str">
            <v>HE</v>
          </cell>
          <cell r="B1098">
            <v>199702</v>
          </cell>
          <cell r="C1098">
            <v>63</v>
          </cell>
          <cell r="D1098" t="str">
            <v>6+</v>
          </cell>
          <cell r="E1098">
            <v>14.964</v>
          </cell>
        </row>
        <row r="1099">
          <cell r="A1099" t="str">
            <v>HE</v>
          </cell>
          <cell r="B1099">
            <v>199702</v>
          </cell>
          <cell r="C1099">
            <v>63</v>
          </cell>
          <cell r="D1099" t="str">
            <v>9</v>
          </cell>
          <cell r="E1099">
            <v>4.2933000000000003</v>
          </cell>
        </row>
        <row r="1100">
          <cell r="A1100" t="str">
            <v>HE</v>
          </cell>
          <cell r="B1100">
            <v>199702</v>
          </cell>
          <cell r="C1100">
            <v>63</v>
          </cell>
          <cell r="D1100" t="str">
            <v>C</v>
          </cell>
          <cell r="E1100">
            <v>82.105200000000011</v>
          </cell>
        </row>
        <row r="1101">
          <cell r="A1101" t="str">
            <v>HE</v>
          </cell>
          <cell r="B1101">
            <v>199702</v>
          </cell>
          <cell r="C1101">
            <v>63</v>
          </cell>
          <cell r="D1101" t="str">
            <v>F</v>
          </cell>
          <cell r="E1101">
            <v>6.1829000000000001</v>
          </cell>
        </row>
        <row r="1102">
          <cell r="A1102" t="str">
            <v>HE</v>
          </cell>
          <cell r="B1102">
            <v>199702</v>
          </cell>
          <cell r="C1102">
            <v>63</v>
          </cell>
          <cell r="D1102" t="str">
            <v>R</v>
          </cell>
          <cell r="E1102">
            <v>2.4371</v>
          </cell>
        </row>
        <row r="1103">
          <cell r="A1103" t="str">
            <v>HE</v>
          </cell>
          <cell r="B1103">
            <v>199702</v>
          </cell>
          <cell r="C1103">
            <v>64</v>
          </cell>
          <cell r="E1103">
            <v>100</v>
          </cell>
        </row>
        <row r="1104">
          <cell r="A1104" t="str">
            <v>HE</v>
          </cell>
          <cell r="B1104">
            <v>199702</v>
          </cell>
          <cell r="C1104">
            <v>64</v>
          </cell>
          <cell r="D1104" t="str">
            <v>0</v>
          </cell>
          <cell r="E1104">
            <v>0</v>
          </cell>
        </row>
        <row r="1105">
          <cell r="A1105" t="str">
            <v>HE</v>
          </cell>
          <cell r="B1105">
            <v>199702</v>
          </cell>
          <cell r="C1105">
            <v>64</v>
          </cell>
          <cell r="D1105" t="str">
            <v>3</v>
          </cell>
          <cell r="E1105">
            <v>1.667</v>
          </cell>
        </row>
        <row r="1106">
          <cell r="A1106" t="str">
            <v>HE</v>
          </cell>
          <cell r="B1106">
            <v>199702</v>
          </cell>
          <cell r="C1106">
            <v>64</v>
          </cell>
          <cell r="D1106" t="str">
            <v>6</v>
          </cell>
          <cell r="E1106">
            <v>1.1762000000000001</v>
          </cell>
        </row>
        <row r="1107">
          <cell r="A1107" t="str">
            <v>HE</v>
          </cell>
          <cell r="B1107">
            <v>199702</v>
          </cell>
          <cell r="C1107">
            <v>64</v>
          </cell>
          <cell r="D1107" t="str">
            <v>6+</v>
          </cell>
          <cell r="E1107">
            <v>18.010000000000002</v>
          </cell>
        </row>
        <row r="1108">
          <cell r="A1108" t="str">
            <v>HE</v>
          </cell>
          <cell r="B1108">
            <v>199702</v>
          </cell>
          <cell r="C1108">
            <v>64</v>
          </cell>
          <cell r="D1108" t="str">
            <v>9</v>
          </cell>
          <cell r="E1108">
            <v>7.8223000000000003</v>
          </cell>
        </row>
        <row r="1109">
          <cell r="A1109" t="str">
            <v>HE</v>
          </cell>
          <cell r="B1109">
            <v>199702</v>
          </cell>
          <cell r="C1109">
            <v>64</v>
          </cell>
          <cell r="D1109" t="str">
            <v>C</v>
          </cell>
          <cell r="E1109">
            <v>80.3232</v>
          </cell>
        </row>
        <row r="1110">
          <cell r="A1110" t="str">
            <v>HE</v>
          </cell>
          <cell r="B1110">
            <v>199702</v>
          </cell>
          <cell r="C1110">
            <v>64</v>
          </cell>
          <cell r="D1110" t="str">
            <v>F</v>
          </cell>
          <cell r="E1110">
            <v>6.4685000000000006</v>
          </cell>
        </row>
        <row r="1111">
          <cell r="A1111" t="str">
            <v>HE</v>
          </cell>
          <cell r="B1111">
            <v>199702</v>
          </cell>
          <cell r="C1111">
            <v>64</v>
          </cell>
          <cell r="D1111" t="str">
            <v>R</v>
          </cell>
          <cell r="E1111">
            <v>2.5428000000000002</v>
          </cell>
        </row>
        <row r="1112">
          <cell r="A1112" t="str">
            <v>HE</v>
          </cell>
          <cell r="B1112">
            <v>199801</v>
          </cell>
          <cell r="C1112">
            <v>0</v>
          </cell>
          <cell r="E1112">
            <v>100</v>
          </cell>
        </row>
        <row r="1113">
          <cell r="A1113" t="str">
            <v>HE</v>
          </cell>
          <cell r="B1113">
            <v>199801</v>
          </cell>
          <cell r="C1113">
            <v>0</v>
          </cell>
          <cell r="D1113" t="str">
            <v>0</v>
          </cell>
          <cell r="E1113">
            <v>0</v>
          </cell>
        </row>
        <row r="1114">
          <cell r="A1114" t="str">
            <v>HE</v>
          </cell>
          <cell r="B1114">
            <v>199801</v>
          </cell>
          <cell r="C1114">
            <v>0</v>
          </cell>
          <cell r="D1114" t="str">
            <v>3</v>
          </cell>
          <cell r="E1114">
            <v>0.98120000000000007</v>
          </cell>
        </row>
        <row r="1115">
          <cell r="A1115" t="str">
            <v>HE</v>
          </cell>
          <cell r="B1115">
            <v>199801</v>
          </cell>
          <cell r="C1115">
            <v>0</v>
          </cell>
          <cell r="D1115" t="str">
            <v>6</v>
          </cell>
          <cell r="E1115">
            <v>0.58350000000000002</v>
          </cell>
        </row>
        <row r="1116">
          <cell r="A1116" t="str">
            <v>HE</v>
          </cell>
          <cell r="B1116">
            <v>199801</v>
          </cell>
          <cell r="C1116">
            <v>0</v>
          </cell>
          <cell r="D1116" t="str">
            <v>6+</v>
          </cell>
          <cell r="E1116">
            <v>1.0009999999999999</v>
          </cell>
        </row>
        <row r="1117">
          <cell r="A1117" t="str">
            <v>HE</v>
          </cell>
          <cell r="B1117">
            <v>199801</v>
          </cell>
          <cell r="C1117">
            <v>0</v>
          </cell>
          <cell r="D1117" t="str">
            <v>9</v>
          </cell>
          <cell r="E1117">
            <v>0.41710000000000003</v>
          </cell>
        </row>
        <row r="1118">
          <cell r="A1118" t="str">
            <v>HE</v>
          </cell>
          <cell r="B1118">
            <v>199801</v>
          </cell>
          <cell r="C1118">
            <v>0</v>
          </cell>
          <cell r="D1118" t="str">
            <v>C</v>
          </cell>
          <cell r="E1118">
            <v>98.018200000000007</v>
          </cell>
        </row>
        <row r="1119">
          <cell r="A1119" t="str">
            <v>HE</v>
          </cell>
          <cell r="B1119">
            <v>199801</v>
          </cell>
          <cell r="C1119">
            <v>1</v>
          </cell>
          <cell r="E1119">
            <v>100</v>
          </cell>
        </row>
        <row r="1120">
          <cell r="A1120" t="str">
            <v>HE</v>
          </cell>
          <cell r="B1120">
            <v>199801</v>
          </cell>
          <cell r="C1120">
            <v>1</v>
          </cell>
          <cell r="D1120" t="str">
            <v>0</v>
          </cell>
          <cell r="E1120">
            <v>0</v>
          </cell>
        </row>
        <row r="1121">
          <cell r="A1121" t="str">
            <v>HE</v>
          </cell>
          <cell r="B1121">
            <v>199801</v>
          </cell>
          <cell r="C1121">
            <v>1</v>
          </cell>
          <cell r="D1121" t="str">
            <v>3</v>
          </cell>
          <cell r="E1121">
            <v>1.0061</v>
          </cell>
        </row>
        <row r="1122">
          <cell r="A1122" t="str">
            <v>HE</v>
          </cell>
          <cell r="B1122">
            <v>199801</v>
          </cell>
          <cell r="C1122">
            <v>1</v>
          </cell>
          <cell r="D1122" t="str">
            <v>6</v>
          </cell>
          <cell r="E1122">
            <v>0.33350000000000002</v>
          </cell>
        </row>
        <row r="1123">
          <cell r="A1123" t="str">
            <v>HE</v>
          </cell>
          <cell r="B1123">
            <v>199801</v>
          </cell>
          <cell r="C1123">
            <v>1</v>
          </cell>
          <cell r="D1123" t="str">
            <v>6+</v>
          </cell>
          <cell r="E1123">
            <v>0.63600000000000001</v>
          </cell>
        </row>
        <row r="1124">
          <cell r="A1124" t="str">
            <v>HE</v>
          </cell>
          <cell r="B1124">
            <v>199801</v>
          </cell>
          <cell r="C1124">
            <v>1</v>
          </cell>
          <cell r="D1124" t="str">
            <v>9</v>
          </cell>
          <cell r="E1124">
            <v>0.28290000000000004</v>
          </cell>
        </row>
        <row r="1125">
          <cell r="A1125" t="str">
            <v>HE</v>
          </cell>
          <cell r="B1125">
            <v>199801</v>
          </cell>
          <cell r="C1125">
            <v>1</v>
          </cell>
          <cell r="D1125" t="str">
            <v>C</v>
          </cell>
          <cell r="E1125">
            <v>98.357600000000005</v>
          </cell>
        </row>
        <row r="1126">
          <cell r="A1126" t="str">
            <v>HE</v>
          </cell>
          <cell r="B1126">
            <v>199801</v>
          </cell>
          <cell r="C1126">
            <v>1</v>
          </cell>
          <cell r="D1126" t="str">
            <v>F</v>
          </cell>
          <cell r="E1126">
            <v>1.9800000000000002E-2</v>
          </cell>
        </row>
        <row r="1127">
          <cell r="A1127" t="str">
            <v>HE</v>
          </cell>
          <cell r="B1127">
            <v>199801</v>
          </cell>
          <cell r="C1127">
            <v>2</v>
          </cell>
          <cell r="E1127">
            <v>100</v>
          </cell>
        </row>
        <row r="1128">
          <cell r="A1128" t="str">
            <v>HE</v>
          </cell>
          <cell r="B1128">
            <v>199801</v>
          </cell>
          <cell r="C1128">
            <v>2</v>
          </cell>
          <cell r="D1128" t="str">
            <v>0</v>
          </cell>
          <cell r="E1128">
            <v>0</v>
          </cell>
        </row>
        <row r="1129">
          <cell r="A1129" t="str">
            <v>HE</v>
          </cell>
          <cell r="B1129">
            <v>199801</v>
          </cell>
          <cell r="C1129">
            <v>2</v>
          </cell>
          <cell r="D1129" t="str">
            <v>3</v>
          </cell>
          <cell r="E1129">
            <v>1.4478</v>
          </cell>
        </row>
        <row r="1130">
          <cell r="A1130" t="str">
            <v>HE</v>
          </cell>
          <cell r="B1130">
            <v>199801</v>
          </cell>
          <cell r="C1130">
            <v>2</v>
          </cell>
          <cell r="D1130" t="str">
            <v>6</v>
          </cell>
          <cell r="E1130">
            <v>0.62719999999999998</v>
          </cell>
        </row>
        <row r="1131">
          <cell r="A1131" t="str">
            <v>HE</v>
          </cell>
          <cell r="B1131">
            <v>199801</v>
          </cell>
          <cell r="C1131">
            <v>2</v>
          </cell>
          <cell r="D1131" t="str">
            <v>6+</v>
          </cell>
          <cell r="E1131">
            <v>1.0900000000000001</v>
          </cell>
        </row>
        <row r="1132">
          <cell r="A1132" t="str">
            <v>HE</v>
          </cell>
          <cell r="B1132">
            <v>199801</v>
          </cell>
          <cell r="C1132">
            <v>2</v>
          </cell>
          <cell r="D1132" t="str">
            <v>9</v>
          </cell>
          <cell r="E1132">
            <v>0.372</v>
          </cell>
        </row>
        <row r="1133">
          <cell r="A1133" t="str">
            <v>HE</v>
          </cell>
          <cell r="B1133">
            <v>199801</v>
          </cell>
          <cell r="C1133">
            <v>2</v>
          </cell>
          <cell r="D1133" t="str">
            <v>C</v>
          </cell>
          <cell r="E1133">
            <v>97.462100000000007</v>
          </cell>
        </row>
        <row r="1134">
          <cell r="A1134" t="str">
            <v>HE</v>
          </cell>
          <cell r="B1134">
            <v>199801</v>
          </cell>
          <cell r="C1134">
            <v>2</v>
          </cell>
          <cell r="D1134" t="str">
            <v>F</v>
          </cell>
          <cell r="E1134">
            <v>9.0800000000000006E-2</v>
          </cell>
        </row>
        <row r="1135">
          <cell r="A1135" t="str">
            <v>HE</v>
          </cell>
          <cell r="B1135">
            <v>199801</v>
          </cell>
          <cell r="C1135">
            <v>3</v>
          </cell>
          <cell r="E1135">
            <v>100</v>
          </cell>
        </row>
        <row r="1136">
          <cell r="A1136" t="str">
            <v>HE</v>
          </cell>
          <cell r="B1136">
            <v>199801</v>
          </cell>
          <cell r="C1136">
            <v>3</v>
          </cell>
          <cell r="D1136" t="str">
            <v>0</v>
          </cell>
          <cell r="E1136">
            <v>0</v>
          </cell>
        </row>
        <row r="1137">
          <cell r="A1137" t="str">
            <v>HE</v>
          </cell>
          <cell r="B1137">
            <v>199801</v>
          </cell>
          <cell r="C1137">
            <v>3</v>
          </cell>
          <cell r="D1137" t="str">
            <v>3</v>
          </cell>
          <cell r="E1137">
            <v>2.2342</v>
          </cell>
        </row>
        <row r="1138">
          <cell r="A1138" t="str">
            <v>HE</v>
          </cell>
          <cell r="B1138">
            <v>199801</v>
          </cell>
          <cell r="C1138">
            <v>3</v>
          </cell>
          <cell r="D1138" t="str">
            <v>6</v>
          </cell>
          <cell r="E1138">
            <v>1.1079000000000001</v>
          </cell>
        </row>
        <row r="1139">
          <cell r="A1139" t="str">
            <v>HE</v>
          </cell>
          <cell r="B1139">
            <v>199801</v>
          </cell>
          <cell r="C1139">
            <v>3</v>
          </cell>
          <cell r="D1139" t="str">
            <v>6+</v>
          </cell>
          <cell r="E1139">
            <v>2.4630000000000001</v>
          </cell>
        </row>
        <row r="1140">
          <cell r="A1140" t="str">
            <v>HE</v>
          </cell>
          <cell r="B1140">
            <v>199801</v>
          </cell>
          <cell r="C1140">
            <v>3</v>
          </cell>
          <cell r="D1140" t="str">
            <v>9</v>
          </cell>
          <cell r="E1140">
            <v>1.2321</v>
          </cell>
        </row>
        <row r="1141">
          <cell r="A1141" t="str">
            <v>HE</v>
          </cell>
          <cell r="B1141">
            <v>199801</v>
          </cell>
          <cell r="C1141">
            <v>3</v>
          </cell>
          <cell r="D1141" t="str">
            <v>C</v>
          </cell>
          <cell r="E1141">
            <v>95.303100000000001</v>
          </cell>
        </row>
        <row r="1142">
          <cell r="A1142" t="str">
            <v>HE</v>
          </cell>
          <cell r="B1142">
            <v>199801</v>
          </cell>
          <cell r="C1142">
            <v>3</v>
          </cell>
          <cell r="D1142" t="str">
            <v>F</v>
          </cell>
          <cell r="E1142">
            <v>0.1227</v>
          </cell>
        </row>
        <row r="1143">
          <cell r="A1143" t="str">
            <v>HE</v>
          </cell>
          <cell r="B1143">
            <v>199801</v>
          </cell>
          <cell r="C1143">
            <v>4</v>
          </cell>
          <cell r="E1143">
            <v>100</v>
          </cell>
        </row>
        <row r="1144">
          <cell r="A1144" t="str">
            <v>HE</v>
          </cell>
          <cell r="B1144">
            <v>199801</v>
          </cell>
          <cell r="C1144">
            <v>4</v>
          </cell>
          <cell r="D1144" t="str">
            <v>0</v>
          </cell>
          <cell r="E1144">
            <v>0</v>
          </cell>
        </row>
        <row r="1145">
          <cell r="A1145" t="str">
            <v>HE</v>
          </cell>
          <cell r="B1145">
            <v>199801</v>
          </cell>
          <cell r="C1145">
            <v>4</v>
          </cell>
          <cell r="D1145" t="str">
            <v>3</v>
          </cell>
          <cell r="E1145">
            <v>1.8645</v>
          </cell>
        </row>
        <row r="1146">
          <cell r="A1146" t="str">
            <v>HE</v>
          </cell>
          <cell r="B1146">
            <v>199801</v>
          </cell>
          <cell r="C1146">
            <v>4</v>
          </cell>
          <cell r="D1146" t="str">
            <v>6</v>
          </cell>
          <cell r="E1146">
            <v>1.1029</v>
          </cell>
        </row>
        <row r="1147">
          <cell r="A1147" t="str">
            <v>HE</v>
          </cell>
          <cell r="B1147">
            <v>199801</v>
          </cell>
          <cell r="C1147">
            <v>4</v>
          </cell>
          <cell r="D1147" t="str">
            <v>6+</v>
          </cell>
          <cell r="E1147">
            <v>2.9260000000000002</v>
          </cell>
        </row>
        <row r="1148">
          <cell r="A1148" t="str">
            <v>HE</v>
          </cell>
          <cell r="B1148">
            <v>199801</v>
          </cell>
          <cell r="C1148">
            <v>4</v>
          </cell>
          <cell r="D1148" t="str">
            <v>9</v>
          </cell>
          <cell r="E1148">
            <v>1.5326000000000002</v>
          </cell>
        </row>
        <row r="1149">
          <cell r="A1149" t="str">
            <v>HE</v>
          </cell>
          <cell r="B1149">
            <v>199801</v>
          </cell>
          <cell r="C1149">
            <v>4</v>
          </cell>
          <cell r="D1149" t="str">
            <v>C</v>
          </cell>
          <cell r="E1149">
            <v>95.209400000000002</v>
          </cell>
        </row>
        <row r="1150">
          <cell r="A1150" t="str">
            <v>HE</v>
          </cell>
          <cell r="B1150">
            <v>199801</v>
          </cell>
          <cell r="C1150">
            <v>4</v>
          </cell>
          <cell r="D1150" t="str">
            <v>F</v>
          </cell>
          <cell r="E1150">
            <v>0.29060000000000002</v>
          </cell>
        </row>
        <row r="1151">
          <cell r="A1151" t="str">
            <v>HE</v>
          </cell>
          <cell r="B1151">
            <v>199801</v>
          </cell>
          <cell r="C1151">
            <v>5</v>
          </cell>
          <cell r="E1151">
            <v>100</v>
          </cell>
        </row>
        <row r="1152">
          <cell r="A1152" t="str">
            <v>HE</v>
          </cell>
          <cell r="B1152">
            <v>199801</v>
          </cell>
          <cell r="C1152">
            <v>5</v>
          </cell>
          <cell r="D1152" t="str">
            <v>0</v>
          </cell>
          <cell r="E1152">
            <v>0</v>
          </cell>
        </row>
        <row r="1153">
          <cell r="A1153" t="str">
            <v>HE</v>
          </cell>
          <cell r="B1153">
            <v>199801</v>
          </cell>
          <cell r="C1153">
            <v>5</v>
          </cell>
          <cell r="D1153" t="str">
            <v>3</v>
          </cell>
          <cell r="E1153">
            <v>1.9758</v>
          </cell>
        </row>
        <row r="1154">
          <cell r="A1154" t="str">
            <v>HE</v>
          </cell>
          <cell r="B1154">
            <v>199801</v>
          </cell>
          <cell r="C1154">
            <v>5</v>
          </cell>
          <cell r="D1154" t="str">
            <v>6</v>
          </cell>
          <cell r="E1154">
            <v>0.98660000000000003</v>
          </cell>
        </row>
        <row r="1155">
          <cell r="A1155" t="str">
            <v>HE</v>
          </cell>
          <cell r="B1155">
            <v>199801</v>
          </cell>
          <cell r="C1155">
            <v>5</v>
          </cell>
          <cell r="D1155" t="str">
            <v>6+</v>
          </cell>
          <cell r="E1155">
            <v>3.1749999999999998</v>
          </cell>
        </row>
        <row r="1156">
          <cell r="A1156" t="str">
            <v>HE</v>
          </cell>
          <cell r="B1156">
            <v>199801</v>
          </cell>
          <cell r="C1156">
            <v>5</v>
          </cell>
          <cell r="D1156" t="str">
            <v>9</v>
          </cell>
          <cell r="E1156">
            <v>1.7749000000000001</v>
          </cell>
        </row>
        <row r="1157">
          <cell r="A1157" t="str">
            <v>HE</v>
          </cell>
          <cell r="B1157">
            <v>199801</v>
          </cell>
          <cell r="C1157">
            <v>5</v>
          </cell>
          <cell r="D1157" t="str">
            <v>C</v>
          </cell>
          <cell r="E1157">
            <v>94.84920000000001</v>
          </cell>
        </row>
        <row r="1158">
          <cell r="A1158" t="str">
            <v>HE</v>
          </cell>
          <cell r="B1158">
            <v>199801</v>
          </cell>
          <cell r="C1158">
            <v>5</v>
          </cell>
          <cell r="D1158" t="str">
            <v>F</v>
          </cell>
          <cell r="E1158">
            <v>0.41120000000000001</v>
          </cell>
        </row>
        <row r="1159">
          <cell r="A1159" t="str">
            <v>HE</v>
          </cell>
          <cell r="B1159">
            <v>199801</v>
          </cell>
          <cell r="C1159">
            <v>5</v>
          </cell>
          <cell r="D1159" t="str">
            <v>R</v>
          </cell>
          <cell r="E1159">
            <v>2.3E-3</v>
          </cell>
        </row>
        <row r="1160">
          <cell r="A1160" t="str">
            <v>HE</v>
          </cell>
          <cell r="B1160">
            <v>199801</v>
          </cell>
          <cell r="C1160">
            <v>6</v>
          </cell>
          <cell r="E1160">
            <v>100</v>
          </cell>
        </row>
        <row r="1161">
          <cell r="A1161" t="str">
            <v>HE</v>
          </cell>
          <cell r="B1161">
            <v>199801</v>
          </cell>
          <cell r="C1161">
            <v>6</v>
          </cell>
          <cell r="D1161" t="str">
            <v>0</v>
          </cell>
          <cell r="E1161">
            <v>0</v>
          </cell>
        </row>
        <row r="1162">
          <cell r="A1162" t="str">
            <v>HE</v>
          </cell>
          <cell r="B1162">
            <v>199801</v>
          </cell>
          <cell r="C1162">
            <v>6</v>
          </cell>
          <cell r="D1162" t="str">
            <v>3</v>
          </cell>
          <cell r="E1162">
            <v>2.2129000000000003</v>
          </cell>
        </row>
        <row r="1163">
          <cell r="A1163" t="str">
            <v>HE</v>
          </cell>
          <cell r="B1163">
            <v>199801</v>
          </cell>
          <cell r="C1163">
            <v>6</v>
          </cell>
          <cell r="D1163" t="str">
            <v>6</v>
          </cell>
          <cell r="E1163">
            <v>1.0719000000000001</v>
          </cell>
        </row>
        <row r="1164">
          <cell r="A1164" t="str">
            <v>HE</v>
          </cell>
          <cell r="B1164">
            <v>199801</v>
          </cell>
          <cell r="C1164">
            <v>6</v>
          </cell>
          <cell r="D1164" t="str">
            <v>6+</v>
          </cell>
          <cell r="E1164">
            <v>4.2050000000000001</v>
          </cell>
        </row>
        <row r="1165">
          <cell r="A1165" t="str">
            <v>HE</v>
          </cell>
          <cell r="B1165">
            <v>199801</v>
          </cell>
          <cell r="C1165">
            <v>6</v>
          </cell>
          <cell r="D1165" t="str">
            <v>9</v>
          </cell>
          <cell r="E1165">
            <v>2.3332000000000002</v>
          </cell>
        </row>
        <row r="1166">
          <cell r="A1166" t="str">
            <v>HE</v>
          </cell>
          <cell r="B1166">
            <v>199801</v>
          </cell>
          <cell r="C1166">
            <v>6</v>
          </cell>
          <cell r="D1166" t="str">
            <v>C</v>
          </cell>
          <cell r="E1166">
            <v>93.582300000000004</v>
          </cell>
        </row>
        <row r="1167">
          <cell r="A1167" t="str">
            <v>HE</v>
          </cell>
          <cell r="B1167">
            <v>199801</v>
          </cell>
          <cell r="C1167">
            <v>6</v>
          </cell>
          <cell r="D1167" t="str">
            <v>F</v>
          </cell>
          <cell r="E1167">
            <v>0.78900000000000003</v>
          </cell>
        </row>
        <row r="1168">
          <cell r="A1168" t="str">
            <v>HE</v>
          </cell>
          <cell r="B1168">
            <v>199801</v>
          </cell>
          <cell r="C1168">
            <v>6</v>
          </cell>
          <cell r="D1168" t="str">
            <v>R</v>
          </cell>
          <cell r="E1168">
            <v>1.06E-2</v>
          </cell>
        </row>
        <row r="1169">
          <cell r="A1169" t="str">
            <v>HE</v>
          </cell>
          <cell r="B1169">
            <v>199801</v>
          </cell>
          <cell r="C1169">
            <v>7</v>
          </cell>
          <cell r="E1169">
            <v>100</v>
          </cell>
        </row>
        <row r="1170">
          <cell r="A1170" t="str">
            <v>HE</v>
          </cell>
          <cell r="B1170">
            <v>199801</v>
          </cell>
          <cell r="C1170">
            <v>7</v>
          </cell>
          <cell r="D1170" t="str">
            <v>0</v>
          </cell>
          <cell r="E1170">
            <v>0</v>
          </cell>
        </row>
        <row r="1171">
          <cell r="A1171" t="str">
            <v>HE</v>
          </cell>
          <cell r="B1171">
            <v>199801</v>
          </cell>
          <cell r="C1171">
            <v>7</v>
          </cell>
          <cell r="D1171" t="str">
            <v>3</v>
          </cell>
          <cell r="E1171">
            <v>2.0741000000000001</v>
          </cell>
        </row>
        <row r="1172">
          <cell r="A1172" t="str">
            <v>HE</v>
          </cell>
          <cell r="B1172">
            <v>199801</v>
          </cell>
          <cell r="C1172">
            <v>7</v>
          </cell>
          <cell r="D1172" t="str">
            <v>6</v>
          </cell>
          <cell r="E1172">
            <v>1.0626</v>
          </cell>
        </row>
        <row r="1173">
          <cell r="A1173" t="str">
            <v>HE</v>
          </cell>
          <cell r="B1173">
            <v>199801</v>
          </cell>
          <cell r="C1173">
            <v>7</v>
          </cell>
          <cell r="D1173" t="str">
            <v>6+</v>
          </cell>
          <cell r="E1173">
            <v>4.4560000000000004</v>
          </cell>
        </row>
        <row r="1174">
          <cell r="A1174" t="str">
            <v>HE</v>
          </cell>
          <cell r="B1174">
            <v>199801</v>
          </cell>
          <cell r="C1174">
            <v>7</v>
          </cell>
          <cell r="D1174" t="str">
            <v>9</v>
          </cell>
          <cell r="E1174">
            <v>2.4656000000000002</v>
          </cell>
        </row>
        <row r="1175">
          <cell r="A1175" t="str">
            <v>HE</v>
          </cell>
          <cell r="B1175">
            <v>199801</v>
          </cell>
          <cell r="C1175">
            <v>7</v>
          </cell>
          <cell r="D1175" t="str">
            <v>C</v>
          </cell>
          <cell r="E1175">
            <v>93.4696</v>
          </cell>
        </row>
        <row r="1176">
          <cell r="A1176" t="str">
            <v>HE</v>
          </cell>
          <cell r="B1176">
            <v>199801</v>
          </cell>
          <cell r="C1176">
            <v>7</v>
          </cell>
          <cell r="D1176" t="str">
            <v>F</v>
          </cell>
          <cell r="E1176">
            <v>0.90210000000000001</v>
          </cell>
        </row>
        <row r="1177">
          <cell r="A1177" t="str">
            <v>HE</v>
          </cell>
          <cell r="B1177">
            <v>199801</v>
          </cell>
          <cell r="C1177">
            <v>7</v>
          </cell>
          <cell r="D1177" t="str">
            <v>R</v>
          </cell>
          <cell r="E1177">
            <v>2.6000000000000002E-2</v>
          </cell>
        </row>
        <row r="1178">
          <cell r="A1178" t="str">
            <v>HE</v>
          </cell>
          <cell r="B1178">
            <v>199801</v>
          </cell>
          <cell r="C1178">
            <v>8</v>
          </cell>
          <cell r="E1178">
            <v>100</v>
          </cell>
        </row>
        <row r="1179">
          <cell r="A1179" t="str">
            <v>HE</v>
          </cell>
          <cell r="B1179">
            <v>199801</v>
          </cell>
          <cell r="C1179">
            <v>8</v>
          </cell>
          <cell r="D1179" t="str">
            <v>0</v>
          </cell>
          <cell r="E1179">
            <v>0</v>
          </cell>
        </row>
        <row r="1180">
          <cell r="A1180" t="str">
            <v>HE</v>
          </cell>
          <cell r="B1180">
            <v>199801</v>
          </cell>
          <cell r="C1180">
            <v>8</v>
          </cell>
          <cell r="D1180" t="str">
            <v>3</v>
          </cell>
          <cell r="E1180">
            <v>2.0512000000000001</v>
          </cell>
        </row>
        <row r="1181">
          <cell r="A1181" t="str">
            <v>HE</v>
          </cell>
          <cell r="B1181">
            <v>199801</v>
          </cell>
          <cell r="C1181">
            <v>8</v>
          </cell>
          <cell r="D1181" t="str">
            <v>6</v>
          </cell>
          <cell r="E1181">
            <v>1.1969000000000001</v>
          </cell>
        </row>
        <row r="1182">
          <cell r="A1182" t="str">
            <v>HE</v>
          </cell>
          <cell r="B1182">
            <v>199801</v>
          </cell>
          <cell r="C1182">
            <v>8</v>
          </cell>
          <cell r="D1182" t="str">
            <v>6+</v>
          </cell>
          <cell r="E1182">
            <v>5.3819999999999997</v>
          </cell>
        </row>
        <row r="1183">
          <cell r="A1183" t="str">
            <v>HE</v>
          </cell>
          <cell r="B1183">
            <v>199801</v>
          </cell>
          <cell r="C1183">
            <v>8</v>
          </cell>
          <cell r="D1183" t="str">
            <v>9</v>
          </cell>
          <cell r="E1183">
            <v>3.5818000000000003</v>
          </cell>
        </row>
        <row r="1184">
          <cell r="A1184" t="str">
            <v>HE</v>
          </cell>
          <cell r="B1184">
            <v>199801</v>
          </cell>
          <cell r="C1184">
            <v>8</v>
          </cell>
          <cell r="D1184" t="str">
            <v>C</v>
          </cell>
          <cell r="E1184">
            <v>92.566900000000004</v>
          </cell>
        </row>
        <row r="1185">
          <cell r="A1185" t="str">
            <v>HE</v>
          </cell>
          <cell r="B1185">
            <v>199801</v>
          </cell>
          <cell r="C1185">
            <v>8</v>
          </cell>
          <cell r="D1185" t="str">
            <v>F</v>
          </cell>
          <cell r="E1185">
            <v>0.58379999999999999</v>
          </cell>
        </row>
        <row r="1186">
          <cell r="A1186" t="str">
            <v>HE</v>
          </cell>
          <cell r="B1186">
            <v>199801</v>
          </cell>
          <cell r="C1186">
            <v>8</v>
          </cell>
          <cell r="D1186" t="str">
            <v>R</v>
          </cell>
          <cell r="E1186">
            <v>1.9400000000000001E-2</v>
          </cell>
        </row>
        <row r="1187">
          <cell r="A1187" t="str">
            <v>HE</v>
          </cell>
          <cell r="B1187">
            <v>199801</v>
          </cell>
          <cell r="C1187">
            <v>9</v>
          </cell>
          <cell r="E1187">
            <v>100</v>
          </cell>
        </row>
        <row r="1188">
          <cell r="A1188" t="str">
            <v>HE</v>
          </cell>
          <cell r="B1188">
            <v>199801</v>
          </cell>
          <cell r="C1188">
            <v>9</v>
          </cell>
          <cell r="D1188" t="str">
            <v>0</v>
          </cell>
          <cell r="E1188">
            <v>0</v>
          </cell>
        </row>
        <row r="1189">
          <cell r="A1189" t="str">
            <v>HE</v>
          </cell>
          <cell r="B1189">
            <v>199801</v>
          </cell>
          <cell r="C1189">
            <v>9</v>
          </cell>
          <cell r="D1189" t="str">
            <v>3</v>
          </cell>
          <cell r="E1189">
            <v>1.8837000000000002</v>
          </cell>
        </row>
        <row r="1190">
          <cell r="A1190" t="str">
            <v>HE</v>
          </cell>
          <cell r="B1190">
            <v>199801</v>
          </cell>
          <cell r="C1190">
            <v>9</v>
          </cell>
          <cell r="D1190" t="str">
            <v>6</v>
          </cell>
          <cell r="E1190">
            <v>1.0273000000000001</v>
          </cell>
        </row>
        <row r="1191">
          <cell r="A1191" t="str">
            <v>HE</v>
          </cell>
          <cell r="B1191">
            <v>199801</v>
          </cell>
          <cell r="C1191">
            <v>9</v>
          </cell>
          <cell r="D1191" t="str">
            <v>6+</v>
          </cell>
          <cell r="E1191">
            <v>5.95</v>
          </cell>
        </row>
        <row r="1192">
          <cell r="A1192" t="str">
            <v>HE</v>
          </cell>
          <cell r="B1192">
            <v>199801</v>
          </cell>
          <cell r="C1192">
            <v>9</v>
          </cell>
          <cell r="D1192" t="str">
            <v>9</v>
          </cell>
          <cell r="E1192">
            <v>3.3439000000000001</v>
          </cell>
        </row>
        <row r="1193">
          <cell r="A1193" t="str">
            <v>HE</v>
          </cell>
          <cell r="B1193">
            <v>199801</v>
          </cell>
          <cell r="C1193">
            <v>9</v>
          </cell>
          <cell r="D1193" t="str">
            <v>C</v>
          </cell>
          <cell r="E1193">
            <v>92.166300000000007</v>
          </cell>
        </row>
        <row r="1194">
          <cell r="A1194" t="str">
            <v>HE</v>
          </cell>
          <cell r="B1194">
            <v>199801</v>
          </cell>
          <cell r="C1194">
            <v>9</v>
          </cell>
          <cell r="D1194" t="str">
            <v>F</v>
          </cell>
          <cell r="E1194">
            <v>1.4533</v>
          </cell>
        </row>
        <row r="1195">
          <cell r="A1195" t="str">
            <v>HE</v>
          </cell>
          <cell r="B1195">
            <v>199801</v>
          </cell>
          <cell r="C1195">
            <v>9</v>
          </cell>
          <cell r="D1195" t="str">
            <v>R</v>
          </cell>
          <cell r="E1195">
            <v>0.1255</v>
          </cell>
        </row>
        <row r="1196">
          <cell r="A1196" t="str">
            <v>HE</v>
          </cell>
          <cell r="B1196">
            <v>199801</v>
          </cell>
          <cell r="C1196">
            <v>10</v>
          </cell>
          <cell r="E1196">
            <v>100</v>
          </cell>
        </row>
        <row r="1197">
          <cell r="A1197" t="str">
            <v>HE</v>
          </cell>
          <cell r="B1197">
            <v>199801</v>
          </cell>
          <cell r="C1197">
            <v>10</v>
          </cell>
          <cell r="D1197" t="str">
            <v>0</v>
          </cell>
          <cell r="E1197">
            <v>0</v>
          </cell>
        </row>
        <row r="1198">
          <cell r="A1198" t="str">
            <v>HE</v>
          </cell>
          <cell r="B1198">
            <v>199801</v>
          </cell>
          <cell r="C1198">
            <v>10</v>
          </cell>
          <cell r="D1198" t="str">
            <v>3</v>
          </cell>
          <cell r="E1198">
            <v>2.1121000000000003</v>
          </cell>
        </row>
        <row r="1199">
          <cell r="A1199" t="str">
            <v>HE</v>
          </cell>
          <cell r="B1199">
            <v>199801</v>
          </cell>
          <cell r="C1199">
            <v>10</v>
          </cell>
          <cell r="D1199" t="str">
            <v>6</v>
          </cell>
          <cell r="E1199">
            <v>0.94940000000000002</v>
          </cell>
        </row>
        <row r="1200">
          <cell r="A1200" t="str">
            <v>HE</v>
          </cell>
          <cell r="B1200">
            <v>199801</v>
          </cell>
          <cell r="C1200">
            <v>10</v>
          </cell>
          <cell r="D1200" t="str">
            <v>6+</v>
          </cell>
          <cell r="E1200">
            <v>6.2119999999999997</v>
          </cell>
        </row>
        <row r="1201">
          <cell r="A1201" t="str">
            <v>HE</v>
          </cell>
          <cell r="B1201">
            <v>199801</v>
          </cell>
          <cell r="C1201">
            <v>10</v>
          </cell>
          <cell r="D1201" t="str">
            <v>9</v>
          </cell>
          <cell r="E1201">
            <v>3.472</v>
          </cell>
        </row>
        <row r="1202">
          <cell r="A1202" t="str">
            <v>HE</v>
          </cell>
          <cell r="B1202">
            <v>199801</v>
          </cell>
          <cell r="C1202">
            <v>10</v>
          </cell>
          <cell r="D1202" t="str">
            <v>C</v>
          </cell>
          <cell r="E1202">
            <v>91.676100000000005</v>
          </cell>
        </row>
        <row r="1203">
          <cell r="A1203" t="str">
            <v>HE</v>
          </cell>
          <cell r="B1203">
            <v>199801</v>
          </cell>
          <cell r="C1203">
            <v>10</v>
          </cell>
          <cell r="D1203" t="str">
            <v>F</v>
          </cell>
          <cell r="E1203">
            <v>1.5943000000000001</v>
          </cell>
        </row>
        <row r="1204">
          <cell r="A1204" t="str">
            <v>HE</v>
          </cell>
          <cell r="B1204">
            <v>199801</v>
          </cell>
          <cell r="C1204">
            <v>10</v>
          </cell>
          <cell r="D1204" t="str">
            <v>R</v>
          </cell>
          <cell r="E1204">
            <v>0.19600000000000001</v>
          </cell>
        </row>
        <row r="1205">
          <cell r="A1205" t="str">
            <v>HE</v>
          </cell>
          <cell r="B1205">
            <v>199801</v>
          </cell>
          <cell r="C1205">
            <v>11</v>
          </cell>
          <cell r="E1205">
            <v>100</v>
          </cell>
        </row>
        <row r="1206">
          <cell r="A1206" t="str">
            <v>HE</v>
          </cell>
          <cell r="B1206">
            <v>199801</v>
          </cell>
          <cell r="C1206">
            <v>11</v>
          </cell>
          <cell r="D1206" t="str">
            <v>0</v>
          </cell>
          <cell r="E1206">
            <v>0</v>
          </cell>
        </row>
        <row r="1207">
          <cell r="A1207" t="str">
            <v>HE</v>
          </cell>
          <cell r="B1207">
            <v>199801</v>
          </cell>
          <cell r="C1207">
            <v>11</v>
          </cell>
          <cell r="D1207" t="str">
            <v>3</v>
          </cell>
          <cell r="E1207">
            <v>1.8102</v>
          </cell>
        </row>
        <row r="1208">
          <cell r="A1208" t="str">
            <v>HE</v>
          </cell>
          <cell r="B1208">
            <v>199801</v>
          </cell>
          <cell r="C1208">
            <v>11</v>
          </cell>
          <cell r="D1208" t="str">
            <v>6</v>
          </cell>
          <cell r="E1208">
            <v>0.98730000000000007</v>
          </cell>
        </row>
        <row r="1209">
          <cell r="A1209" t="str">
            <v>HE</v>
          </cell>
          <cell r="B1209">
            <v>199801</v>
          </cell>
          <cell r="C1209">
            <v>11</v>
          </cell>
          <cell r="D1209" t="str">
            <v>6+</v>
          </cell>
          <cell r="E1209">
            <v>6.6</v>
          </cell>
        </row>
        <row r="1210">
          <cell r="A1210" t="str">
            <v>HE</v>
          </cell>
          <cell r="B1210">
            <v>199801</v>
          </cell>
          <cell r="C1210">
            <v>11</v>
          </cell>
          <cell r="D1210" t="str">
            <v>9</v>
          </cell>
          <cell r="E1210">
            <v>3.0878000000000001</v>
          </cell>
        </row>
        <row r="1211">
          <cell r="A1211" t="str">
            <v>HE</v>
          </cell>
          <cell r="B1211">
            <v>199801</v>
          </cell>
          <cell r="C1211">
            <v>11</v>
          </cell>
          <cell r="D1211" t="str">
            <v>C</v>
          </cell>
          <cell r="E1211">
            <v>91.589399999999998</v>
          </cell>
        </row>
        <row r="1212">
          <cell r="A1212" t="str">
            <v>HE</v>
          </cell>
          <cell r="B1212">
            <v>199801</v>
          </cell>
          <cell r="C1212">
            <v>11</v>
          </cell>
          <cell r="D1212" t="str">
            <v>F</v>
          </cell>
          <cell r="E1212">
            <v>2.1929000000000003</v>
          </cell>
        </row>
        <row r="1213">
          <cell r="A1213" t="str">
            <v>HE</v>
          </cell>
          <cell r="B1213">
            <v>199801</v>
          </cell>
          <cell r="C1213">
            <v>11</v>
          </cell>
          <cell r="D1213" t="str">
            <v>R</v>
          </cell>
          <cell r="E1213">
            <v>0.33240000000000003</v>
          </cell>
        </row>
        <row r="1214">
          <cell r="A1214" t="str">
            <v>HE</v>
          </cell>
          <cell r="B1214">
            <v>199801</v>
          </cell>
          <cell r="C1214">
            <v>12</v>
          </cell>
          <cell r="E1214">
            <v>100</v>
          </cell>
        </row>
        <row r="1215">
          <cell r="A1215" t="str">
            <v>HE</v>
          </cell>
          <cell r="B1215">
            <v>199801</v>
          </cell>
          <cell r="C1215">
            <v>12</v>
          </cell>
          <cell r="D1215" t="str">
            <v>0</v>
          </cell>
          <cell r="E1215">
            <v>0</v>
          </cell>
        </row>
        <row r="1216">
          <cell r="A1216" t="str">
            <v>HE</v>
          </cell>
          <cell r="B1216">
            <v>199801</v>
          </cell>
          <cell r="C1216">
            <v>12</v>
          </cell>
          <cell r="D1216" t="str">
            <v>3</v>
          </cell>
          <cell r="E1216">
            <v>1.8152000000000001</v>
          </cell>
        </row>
        <row r="1217">
          <cell r="A1217" t="str">
            <v>HE</v>
          </cell>
          <cell r="B1217">
            <v>199801</v>
          </cell>
          <cell r="C1217">
            <v>12</v>
          </cell>
          <cell r="D1217" t="str">
            <v>6</v>
          </cell>
          <cell r="E1217">
            <v>0.77360000000000007</v>
          </cell>
        </row>
        <row r="1218">
          <cell r="A1218" t="str">
            <v>HE</v>
          </cell>
          <cell r="B1218">
            <v>199801</v>
          </cell>
          <cell r="C1218">
            <v>12</v>
          </cell>
          <cell r="D1218" t="str">
            <v>6+</v>
          </cell>
          <cell r="E1218">
            <v>6.7519999999999998</v>
          </cell>
        </row>
        <row r="1219">
          <cell r="A1219" t="str">
            <v>HE</v>
          </cell>
          <cell r="B1219">
            <v>199801</v>
          </cell>
          <cell r="C1219">
            <v>12</v>
          </cell>
          <cell r="D1219" t="str">
            <v>9</v>
          </cell>
          <cell r="E1219">
            <v>3.1035000000000004</v>
          </cell>
        </row>
        <row r="1220">
          <cell r="A1220" t="str">
            <v>HE</v>
          </cell>
          <cell r="B1220">
            <v>199801</v>
          </cell>
          <cell r="C1220">
            <v>12</v>
          </cell>
          <cell r="D1220" t="str">
            <v>C</v>
          </cell>
          <cell r="E1220">
            <v>91.432700000000011</v>
          </cell>
        </row>
        <row r="1221">
          <cell r="A1221" t="str">
            <v>HE</v>
          </cell>
          <cell r="B1221">
            <v>199801</v>
          </cell>
          <cell r="C1221">
            <v>12</v>
          </cell>
          <cell r="D1221" t="str">
            <v>F</v>
          </cell>
          <cell r="E1221">
            <v>2.3791000000000002</v>
          </cell>
        </row>
        <row r="1222">
          <cell r="A1222" t="str">
            <v>HE</v>
          </cell>
          <cell r="B1222">
            <v>199801</v>
          </cell>
          <cell r="C1222">
            <v>12</v>
          </cell>
          <cell r="D1222" t="str">
            <v>R</v>
          </cell>
          <cell r="E1222">
            <v>0.49590000000000001</v>
          </cell>
        </row>
        <row r="1223">
          <cell r="A1223" t="str">
            <v>HE</v>
          </cell>
          <cell r="B1223">
            <v>199801</v>
          </cell>
          <cell r="C1223">
            <v>13</v>
          </cell>
          <cell r="E1223">
            <v>100</v>
          </cell>
        </row>
        <row r="1224">
          <cell r="A1224" t="str">
            <v>HE</v>
          </cell>
          <cell r="B1224">
            <v>199801</v>
          </cell>
          <cell r="C1224">
            <v>13</v>
          </cell>
          <cell r="D1224" t="str">
            <v>0</v>
          </cell>
          <cell r="E1224">
            <v>0</v>
          </cell>
        </row>
        <row r="1225">
          <cell r="A1225" t="str">
            <v>HE</v>
          </cell>
          <cell r="B1225">
            <v>199801</v>
          </cell>
          <cell r="C1225">
            <v>13</v>
          </cell>
          <cell r="D1225" t="str">
            <v>3</v>
          </cell>
          <cell r="E1225">
            <v>1.7755000000000001</v>
          </cell>
        </row>
        <row r="1226">
          <cell r="A1226" t="str">
            <v>HE</v>
          </cell>
          <cell r="B1226">
            <v>199801</v>
          </cell>
          <cell r="C1226">
            <v>13</v>
          </cell>
          <cell r="D1226" t="str">
            <v>6</v>
          </cell>
          <cell r="E1226">
            <v>0.67210000000000003</v>
          </cell>
        </row>
        <row r="1227">
          <cell r="A1227" t="str">
            <v>HE</v>
          </cell>
          <cell r="B1227">
            <v>199801</v>
          </cell>
          <cell r="C1227">
            <v>13</v>
          </cell>
          <cell r="D1227" t="str">
            <v>6+</v>
          </cell>
          <cell r="E1227">
            <v>6.9210000000000003</v>
          </cell>
        </row>
        <row r="1228">
          <cell r="A1228" t="str">
            <v>HE</v>
          </cell>
          <cell r="B1228">
            <v>199801</v>
          </cell>
          <cell r="C1228">
            <v>13</v>
          </cell>
          <cell r="D1228" t="str">
            <v>9</v>
          </cell>
          <cell r="E1228">
            <v>3.0863</v>
          </cell>
        </row>
        <row r="1229">
          <cell r="A1229" t="str">
            <v>HE</v>
          </cell>
          <cell r="B1229">
            <v>199801</v>
          </cell>
          <cell r="C1229">
            <v>13</v>
          </cell>
          <cell r="D1229" t="str">
            <v>C</v>
          </cell>
          <cell r="E1229">
            <v>91.3035</v>
          </cell>
        </row>
        <row r="1230">
          <cell r="A1230" t="str">
            <v>HE</v>
          </cell>
          <cell r="B1230">
            <v>199801</v>
          </cell>
          <cell r="C1230">
            <v>13</v>
          </cell>
          <cell r="D1230" t="str">
            <v>F</v>
          </cell>
          <cell r="E1230">
            <v>2.5941000000000001</v>
          </cell>
        </row>
        <row r="1231">
          <cell r="A1231" t="str">
            <v>HE</v>
          </cell>
          <cell r="B1231">
            <v>199801</v>
          </cell>
          <cell r="C1231">
            <v>13</v>
          </cell>
          <cell r="D1231" t="str">
            <v>R</v>
          </cell>
          <cell r="E1231">
            <v>0.56840000000000002</v>
          </cell>
        </row>
        <row r="1232">
          <cell r="A1232" t="str">
            <v>HE</v>
          </cell>
          <cell r="B1232">
            <v>199801</v>
          </cell>
          <cell r="C1232">
            <v>14</v>
          </cell>
          <cell r="E1232">
            <v>100</v>
          </cell>
        </row>
        <row r="1233">
          <cell r="A1233" t="str">
            <v>HE</v>
          </cell>
          <cell r="B1233">
            <v>199801</v>
          </cell>
          <cell r="C1233">
            <v>14</v>
          </cell>
          <cell r="D1233" t="str">
            <v>0</v>
          </cell>
          <cell r="E1233">
            <v>0</v>
          </cell>
        </row>
        <row r="1234">
          <cell r="A1234" t="str">
            <v>HE</v>
          </cell>
          <cell r="B1234">
            <v>199801</v>
          </cell>
          <cell r="C1234">
            <v>14</v>
          </cell>
          <cell r="D1234" t="str">
            <v>3</v>
          </cell>
          <cell r="E1234">
            <v>1.7057</v>
          </cell>
        </row>
        <row r="1235">
          <cell r="A1235" t="str">
            <v>HE</v>
          </cell>
          <cell r="B1235">
            <v>199801</v>
          </cell>
          <cell r="C1235">
            <v>14</v>
          </cell>
          <cell r="D1235" t="str">
            <v>6</v>
          </cell>
          <cell r="E1235">
            <v>0.72889999999999999</v>
          </cell>
        </row>
        <row r="1236">
          <cell r="A1236" t="str">
            <v>HE</v>
          </cell>
          <cell r="B1236">
            <v>199801</v>
          </cell>
          <cell r="C1236">
            <v>14</v>
          </cell>
          <cell r="D1236" t="str">
            <v>6+</v>
          </cell>
          <cell r="E1236">
            <v>7.0940000000000003</v>
          </cell>
        </row>
        <row r="1237">
          <cell r="A1237" t="str">
            <v>HE</v>
          </cell>
          <cell r="B1237">
            <v>199801</v>
          </cell>
          <cell r="C1237">
            <v>14</v>
          </cell>
          <cell r="D1237" t="str">
            <v>9</v>
          </cell>
          <cell r="E1237">
            <v>2.9018000000000002</v>
          </cell>
        </row>
        <row r="1238">
          <cell r="A1238" t="str">
            <v>HE</v>
          </cell>
          <cell r="B1238">
            <v>199801</v>
          </cell>
          <cell r="C1238">
            <v>14</v>
          </cell>
          <cell r="D1238" t="str">
            <v>C</v>
          </cell>
          <cell r="E1238">
            <v>91.200400000000002</v>
          </cell>
        </row>
        <row r="1239">
          <cell r="A1239" t="str">
            <v>HE</v>
          </cell>
          <cell r="B1239">
            <v>199801</v>
          </cell>
          <cell r="C1239">
            <v>14</v>
          </cell>
          <cell r="D1239" t="str">
            <v>F</v>
          </cell>
          <cell r="E1239">
            <v>2.7518000000000002</v>
          </cell>
        </row>
        <row r="1240">
          <cell r="A1240" t="str">
            <v>HE</v>
          </cell>
          <cell r="B1240">
            <v>199801</v>
          </cell>
          <cell r="C1240">
            <v>14</v>
          </cell>
          <cell r="D1240" t="str">
            <v>R</v>
          </cell>
          <cell r="E1240">
            <v>0.71140000000000003</v>
          </cell>
        </row>
        <row r="1241">
          <cell r="A1241" t="str">
            <v>HE</v>
          </cell>
          <cell r="B1241">
            <v>199801</v>
          </cell>
          <cell r="C1241">
            <v>15</v>
          </cell>
          <cell r="E1241">
            <v>100</v>
          </cell>
        </row>
        <row r="1242">
          <cell r="A1242" t="str">
            <v>HE</v>
          </cell>
          <cell r="B1242">
            <v>199801</v>
          </cell>
          <cell r="C1242">
            <v>15</v>
          </cell>
          <cell r="D1242" t="str">
            <v>0</v>
          </cell>
          <cell r="E1242">
            <v>0</v>
          </cell>
        </row>
        <row r="1243">
          <cell r="A1243" t="str">
            <v>HE</v>
          </cell>
          <cell r="B1243">
            <v>199801</v>
          </cell>
          <cell r="C1243">
            <v>15</v>
          </cell>
          <cell r="D1243" t="str">
            <v>3</v>
          </cell>
          <cell r="E1243">
            <v>1.8222</v>
          </cell>
        </row>
        <row r="1244">
          <cell r="A1244" t="str">
            <v>HE</v>
          </cell>
          <cell r="B1244">
            <v>199801</v>
          </cell>
          <cell r="C1244">
            <v>15</v>
          </cell>
          <cell r="D1244" t="str">
            <v>6</v>
          </cell>
          <cell r="E1244">
            <v>0.64060000000000006</v>
          </cell>
        </row>
        <row r="1245">
          <cell r="A1245" t="str">
            <v>HE</v>
          </cell>
          <cell r="B1245">
            <v>199801</v>
          </cell>
          <cell r="C1245">
            <v>15</v>
          </cell>
          <cell r="D1245" t="str">
            <v>6+</v>
          </cell>
          <cell r="E1245">
            <v>7.2969999999999997</v>
          </cell>
        </row>
        <row r="1246">
          <cell r="A1246" t="str">
            <v>HE</v>
          </cell>
          <cell r="B1246">
            <v>199801</v>
          </cell>
          <cell r="C1246">
            <v>15</v>
          </cell>
          <cell r="D1246" t="str">
            <v>9</v>
          </cell>
          <cell r="E1246">
            <v>2.9370000000000003</v>
          </cell>
        </row>
        <row r="1247">
          <cell r="A1247" t="str">
            <v>HE</v>
          </cell>
          <cell r="B1247">
            <v>199801</v>
          </cell>
          <cell r="C1247">
            <v>15</v>
          </cell>
          <cell r="D1247" t="str">
            <v>C</v>
          </cell>
          <cell r="E1247">
            <v>90.880800000000008</v>
          </cell>
        </row>
        <row r="1248">
          <cell r="A1248" t="str">
            <v>HE</v>
          </cell>
          <cell r="B1248">
            <v>199801</v>
          </cell>
          <cell r="C1248">
            <v>15</v>
          </cell>
          <cell r="D1248" t="str">
            <v>F</v>
          </cell>
          <cell r="E1248">
            <v>2.9006000000000003</v>
          </cell>
        </row>
        <row r="1249">
          <cell r="A1249" t="str">
            <v>HE</v>
          </cell>
          <cell r="B1249">
            <v>199801</v>
          </cell>
          <cell r="C1249">
            <v>15</v>
          </cell>
          <cell r="D1249" t="str">
            <v>R</v>
          </cell>
          <cell r="E1249">
            <v>0.81880000000000008</v>
          </cell>
        </row>
        <row r="1250">
          <cell r="A1250" t="str">
            <v>HE</v>
          </cell>
          <cell r="B1250">
            <v>199801</v>
          </cell>
          <cell r="C1250">
            <v>16</v>
          </cell>
          <cell r="E1250">
            <v>100</v>
          </cell>
        </row>
        <row r="1251">
          <cell r="A1251" t="str">
            <v>HE</v>
          </cell>
          <cell r="B1251">
            <v>199801</v>
          </cell>
          <cell r="C1251">
            <v>16</v>
          </cell>
          <cell r="D1251" t="str">
            <v>0</v>
          </cell>
          <cell r="E1251">
            <v>0</v>
          </cell>
        </row>
        <row r="1252">
          <cell r="A1252" t="str">
            <v>HE</v>
          </cell>
          <cell r="B1252">
            <v>199801</v>
          </cell>
          <cell r="C1252">
            <v>16</v>
          </cell>
          <cell r="D1252" t="str">
            <v>3</v>
          </cell>
          <cell r="E1252">
            <v>1.7348000000000001</v>
          </cell>
        </row>
        <row r="1253">
          <cell r="A1253" t="str">
            <v>HE</v>
          </cell>
          <cell r="B1253">
            <v>199801</v>
          </cell>
          <cell r="C1253">
            <v>16</v>
          </cell>
          <cell r="D1253" t="str">
            <v>6</v>
          </cell>
          <cell r="E1253">
            <v>0.77410000000000001</v>
          </cell>
        </row>
        <row r="1254">
          <cell r="A1254" t="str">
            <v>HE</v>
          </cell>
          <cell r="B1254">
            <v>199801</v>
          </cell>
          <cell r="C1254">
            <v>16</v>
          </cell>
          <cell r="D1254" t="str">
            <v>6+</v>
          </cell>
          <cell r="E1254">
            <v>7.7549999999999999</v>
          </cell>
        </row>
        <row r="1255">
          <cell r="A1255" t="str">
            <v>HE</v>
          </cell>
          <cell r="B1255">
            <v>199801</v>
          </cell>
          <cell r="C1255">
            <v>16</v>
          </cell>
          <cell r="D1255" t="str">
            <v>9</v>
          </cell>
          <cell r="E1255">
            <v>3.0921000000000003</v>
          </cell>
        </row>
        <row r="1256">
          <cell r="A1256" t="str">
            <v>HE</v>
          </cell>
          <cell r="B1256">
            <v>199801</v>
          </cell>
          <cell r="C1256">
            <v>16</v>
          </cell>
          <cell r="D1256" t="str">
            <v>C</v>
          </cell>
          <cell r="E1256">
            <v>90.510300000000001</v>
          </cell>
        </row>
        <row r="1257">
          <cell r="A1257" t="str">
            <v>HE</v>
          </cell>
          <cell r="B1257">
            <v>199801</v>
          </cell>
          <cell r="C1257">
            <v>16</v>
          </cell>
          <cell r="D1257" t="str">
            <v>F</v>
          </cell>
          <cell r="E1257">
            <v>2.9899</v>
          </cell>
        </row>
        <row r="1258">
          <cell r="A1258" t="str">
            <v>HE</v>
          </cell>
          <cell r="B1258">
            <v>199801</v>
          </cell>
          <cell r="C1258">
            <v>16</v>
          </cell>
          <cell r="D1258" t="str">
            <v>R</v>
          </cell>
          <cell r="E1258">
            <v>0.89880000000000004</v>
          </cell>
        </row>
        <row r="1259">
          <cell r="A1259" t="str">
            <v>HE</v>
          </cell>
          <cell r="B1259">
            <v>199801</v>
          </cell>
          <cell r="C1259">
            <v>17</v>
          </cell>
          <cell r="E1259">
            <v>100</v>
          </cell>
        </row>
        <row r="1260">
          <cell r="A1260" t="str">
            <v>HE</v>
          </cell>
          <cell r="B1260">
            <v>199801</v>
          </cell>
          <cell r="C1260">
            <v>17</v>
          </cell>
          <cell r="D1260" t="str">
            <v>0</v>
          </cell>
          <cell r="E1260">
            <v>0</v>
          </cell>
        </row>
        <row r="1261">
          <cell r="A1261" t="str">
            <v>HE</v>
          </cell>
          <cell r="B1261">
            <v>199801</v>
          </cell>
          <cell r="C1261">
            <v>17</v>
          </cell>
          <cell r="D1261" t="str">
            <v>3</v>
          </cell>
          <cell r="E1261">
            <v>1.8323</v>
          </cell>
        </row>
        <row r="1262">
          <cell r="A1262" t="str">
            <v>HE</v>
          </cell>
          <cell r="B1262">
            <v>199801</v>
          </cell>
          <cell r="C1262">
            <v>17</v>
          </cell>
          <cell r="D1262" t="str">
            <v>6</v>
          </cell>
          <cell r="E1262">
            <v>0.7248</v>
          </cell>
        </row>
        <row r="1263">
          <cell r="A1263" t="str">
            <v>HE</v>
          </cell>
          <cell r="B1263">
            <v>199801</v>
          </cell>
          <cell r="C1263">
            <v>17</v>
          </cell>
          <cell r="D1263" t="str">
            <v>6+</v>
          </cell>
          <cell r="E1263">
            <v>7.9980000000000002</v>
          </cell>
        </row>
        <row r="1264">
          <cell r="A1264" t="str">
            <v>HE</v>
          </cell>
          <cell r="B1264">
            <v>199801</v>
          </cell>
          <cell r="C1264">
            <v>17</v>
          </cell>
          <cell r="D1264" t="str">
            <v>9</v>
          </cell>
          <cell r="E1264">
            <v>3.3014000000000001</v>
          </cell>
        </row>
        <row r="1265">
          <cell r="A1265" t="str">
            <v>HE</v>
          </cell>
          <cell r="B1265">
            <v>199801</v>
          </cell>
          <cell r="C1265">
            <v>17</v>
          </cell>
          <cell r="D1265" t="str">
            <v>C</v>
          </cell>
          <cell r="E1265">
            <v>90.169300000000007</v>
          </cell>
        </row>
        <row r="1266">
          <cell r="A1266" t="str">
            <v>HE</v>
          </cell>
          <cell r="B1266">
            <v>199801</v>
          </cell>
          <cell r="C1266">
            <v>17</v>
          </cell>
          <cell r="D1266" t="str">
            <v>F</v>
          </cell>
          <cell r="E1266">
            <v>3.0163000000000002</v>
          </cell>
        </row>
        <row r="1267">
          <cell r="A1267" t="str">
            <v>HE</v>
          </cell>
          <cell r="B1267">
            <v>199801</v>
          </cell>
          <cell r="C1267">
            <v>17</v>
          </cell>
          <cell r="D1267" t="str">
            <v>R</v>
          </cell>
          <cell r="E1267">
            <v>0.95610000000000006</v>
          </cell>
        </row>
        <row r="1268">
          <cell r="A1268" t="str">
            <v>HE</v>
          </cell>
          <cell r="B1268">
            <v>199801</v>
          </cell>
          <cell r="C1268">
            <v>18</v>
          </cell>
          <cell r="E1268">
            <v>100</v>
          </cell>
        </row>
        <row r="1269">
          <cell r="A1269" t="str">
            <v>HE</v>
          </cell>
          <cell r="B1269">
            <v>199801</v>
          </cell>
          <cell r="C1269">
            <v>18</v>
          </cell>
          <cell r="D1269" t="str">
            <v>0</v>
          </cell>
          <cell r="E1269">
            <v>0</v>
          </cell>
        </row>
        <row r="1270">
          <cell r="A1270" t="str">
            <v>HE</v>
          </cell>
          <cell r="B1270">
            <v>199801</v>
          </cell>
          <cell r="C1270">
            <v>18</v>
          </cell>
          <cell r="D1270" t="str">
            <v>3</v>
          </cell>
          <cell r="E1270">
            <v>2.1581000000000001</v>
          </cell>
        </row>
        <row r="1271">
          <cell r="A1271" t="str">
            <v>HE</v>
          </cell>
          <cell r="B1271">
            <v>199801</v>
          </cell>
          <cell r="C1271">
            <v>18</v>
          </cell>
          <cell r="D1271" t="str">
            <v>6</v>
          </cell>
          <cell r="E1271">
            <v>0.73780000000000001</v>
          </cell>
        </row>
        <row r="1272">
          <cell r="A1272" t="str">
            <v>HE</v>
          </cell>
          <cell r="B1272">
            <v>199801</v>
          </cell>
          <cell r="C1272">
            <v>18</v>
          </cell>
          <cell r="D1272" t="str">
            <v>6+</v>
          </cell>
          <cell r="E1272">
            <v>8.4909999999999997</v>
          </cell>
        </row>
        <row r="1273">
          <cell r="A1273" t="str">
            <v>HE</v>
          </cell>
          <cell r="B1273">
            <v>199801</v>
          </cell>
          <cell r="C1273">
            <v>18</v>
          </cell>
          <cell r="D1273" t="str">
            <v>9</v>
          </cell>
          <cell r="E1273">
            <v>3.7259000000000002</v>
          </cell>
        </row>
        <row r="1274">
          <cell r="A1274" t="str">
            <v>HE</v>
          </cell>
          <cell r="B1274">
            <v>199801</v>
          </cell>
          <cell r="C1274">
            <v>18</v>
          </cell>
          <cell r="D1274" t="str">
            <v>C</v>
          </cell>
          <cell r="E1274">
            <v>89.350999999999999</v>
          </cell>
        </row>
        <row r="1275">
          <cell r="A1275" t="str">
            <v>HE</v>
          </cell>
          <cell r="B1275">
            <v>199801</v>
          </cell>
          <cell r="C1275">
            <v>18</v>
          </cell>
          <cell r="D1275" t="str">
            <v>F</v>
          </cell>
          <cell r="E1275">
            <v>2.9609000000000001</v>
          </cell>
        </row>
        <row r="1276">
          <cell r="A1276" t="str">
            <v>HE</v>
          </cell>
          <cell r="B1276">
            <v>199801</v>
          </cell>
          <cell r="C1276">
            <v>18</v>
          </cell>
          <cell r="D1276" t="str">
            <v>R</v>
          </cell>
          <cell r="E1276">
            <v>1.0663</v>
          </cell>
        </row>
        <row r="1277">
          <cell r="A1277" t="str">
            <v>HE</v>
          </cell>
          <cell r="B1277">
            <v>199801</v>
          </cell>
          <cell r="C1277">
            <v>19</v>
          </cell>
          <cell r="E1277">
            <v>100</v>
          </cell>
        </row>
        <row r="1278">
          <cell r="A1278" t="str">
            <v>HE</v>
          </cell>
          <cell r="B1278">
            <v>199801</v>
          </cell>
          <cell r="C1278">
            <v>19</v>
          </cell>
          <cell r="D1278" t="str">
            <v>0</v>
          </cell>
          <cell r="E1278">
            <v>0</v>
          </cell>
        </row>
        <row r="1279">
          <cell r="A1279" t="str">
            <v>HE</v>
          </cell>
          <cell r="B1279">
            <v>199801</v>
          </cell>
          <cell r="C1279">
            <v>19</v>
          </cell>
          <cell r="D1279" t="str">
            <v>3</v>
          </cell>
          <cell r="E1279">
            <v>2.1063000000000001</v>
          </cell>
        </row>
        <row r="1280">
          <cell r="A1280" t="str">
            <v>HE</v>
          </cell>
          <cell r="B1280">
            <v>199801</v>
          </cell>
          <cell r="C1280">
            <v>19</v>
          </cell>
          <cell r="D1280" t="str">
            <v>6</v>
          </cell>
          <cell r="E1280">
            <v>0.86460000000000004</v>
          </cell>
        </row>
        <row r="1281">
          <cell r="A1281" t="str">
            <v>HE</v>
          </cell>
          <cell r="B1281">
            <v>199801</v>
          </cell>
          <cell r="C1281">
            <v>19</v>
          </cell>
          <cell r="D1281" t="str">
            <v>6+</v>
          </cell>
          <cell r="E1281">
            <v>9.2789999999999999</v>
          </cell>
        </row>
        <row r="1282">
          <cell r="A1282" t="str">
            <v>HE</v>
          </cell>
          <cell r="B1282">
            <v>199801</v>
          </cell>
          <cell r="C1282">
            <v>19</v>
          </cell>
          <cell r="D1282" t="str">
            <v>9</v>
          </cell>
          <cell r="E1282">
            <v>4.0347</v>
          </cell>
        </row>
        <row r="1283">
          <cell r="A1283" t="str">
            <v>HE</v>
          </cell>
          <cell r="B1283">
            <v>199801</v>
          </cell>
          <cell r="C1283">
            <v>19</v>
          </cell>
          <cell r="D1283" t="str">
            <v>C</v>
          </cell>
          <cell r="E1283">
            <v>88.614900000000006</v>
          </cell>
        </row>
        <row r="1284">
          <cell r="A1284" t="str">
            <v>HE</v>
          </cell>
          <cell r="B1284">
            <v>199801</v>
          </cell>
          <cell r="C1284">
            <v>19</v>
          </cell>
          <cell r="D1284" t="str">
            <v>F</v>
          </cell>
          <cell r="E1284">
            <v>3.1836000000000002</v>
          </cell>
        </row>
        <row r="1285">
          <cell r="A1285" t="str">
            <v>HE</v>
          </cell>
          <cell r="B1285">
            <v>199801</v>
          </cell>
          <cell r="C1285">
            <v>19</v>
          </cell>
          <cell r="D1285" t="str">
            <v>R</v>
          </cell>
          <cell r="E1285">
            <v>1.1959</v>
          </cell>
        </row>
        <row r="1286">
          <cell r="A1286" t="str">
            <v>HE</v>
          </cell>
          <cell r="B1286">
            <v>199801</v>
          </cell>
          <cell r="C1286">
            <v>20</v>
          </cell>
          <cell r="E1286">
            <v>100</v>
          </cell>
        </row>
        <row r="1287">
          <cell r="A1287" t="str">
            <v>HE</v>
          </cell>
          <cell r="B1287">
            <v>199801</v>
          </cell>
          <cell r="C1287">
            <v>20</v>
          </cell>
          <cell r="D1287" t="str">
            <v>0</v>
          </cell>
          <cell r="E1287">
            <v>0</v>
          </cell>
        </row>
        <row r="1288">
          <cell r="A1288" t="str">
            <v>HE</v>
          </cell>
          <cell r="B1288">
            <v>199801</v>
          </cell>
          <cell r="C1288">
            <v>20</v>
          </cell>
          <cell r="D1288" t="str">
            <v>3</v>
          </cell>
          <cell r="E1288">
            <v>2.3597000000000001</v>
          </cell>
        </row>
        <row r="1289">
          <cell r="A1289" t="str">
            <v>HE</v>
          </cell>
          <cell r="B1289">
            <v>199801</v>
          </cell>
          <cell r="C1289">
            <v>20</v>
          </cell>
          <cell r="D1289" t="str">
            <v>6</v>
          </cell>
          <cell r="E1289">
            <v>0.84589999999999999</v>
          </cell>
        </row>
        <row r="1290">
          <cell r="A1290" t="str">
            <v>HE</v>
          </cell>
          <cell r="B1290">
            <v>199801</v>
          </cell>
          <cell r="C1290">
            <v>20</v>
          </cell>
          <cell r="D1290" t="str">
            <v>6+</v>
          </cell>
          <cell r="E1290">
            <v>9.6359999999999992</v>
          </cell>
        </row>
        <row r="1291">
          <cell r="A1291" t="str">
            <v>HE</v>
          </cell>
          <cell r="B1291">
            <v>199801</v>
          </cell>
          <cell r="C1291">
            <v>20</v>
          </cell>
          <cell r="D1291" t="str">
            <v>9</v>
          </cell>
          <cell r="E1291">
            <v>4.2362000000000002</v>
          </cell>
        </row>
        <row r="1292">
          <cell r="A1292" t="str">
            <v>HE</v>
          </cell>
          <cell r="B1292">
            <v>199801</v>
          </cell>
          <cell r="C1292">
            <v>20</v>
          </cell>
          <cell r="D1292" t="str">
            <v>C</v>
          </cell>
          <cell r="E1292">
            <v>88.0047</v>
          </cell>
        </row>
        <row r="1293">
          <cell r="A1293" t="str">
            <v>HE</v>
          </cell>
          <cell r="B1293">
            <v>199801</v>
          </cell>
          <cell r="C1293">
            <v>20</v>
          </cell>
          <cell r="D1293" t="str">
            <v>F</v>
          </cell>
          <cell r="E1293">
            <v>3.3052000000000001</v>
          </cell>
        </row>
        <row r="1294">
          <cell r="A1294" t="str">
            <v>HE</v>
          </cell>
          <cell r="B1294">
            <v>199801</v>
          </cell>
          <cell r="C1294">
            <v>20</v>
          </cell>
          <cell r="D1294" t="str">
            <v>R</v>
          </cell>
          <cell r="E1294">
            <v>1.2484</v>
          </cell>
        </row>
        <row r="1295">
          <cell r="A1295" t="str">
            <v>HE</v>
          </cell>
          <cell r="B1295">
            <v>199801</v>
          </cell>
          <cell r="C1295">
            <v>21</v>
          </cell>
          <cell r="E1295">
            <v>100</v>
          </cell>
        </row>
        <row r="1296">
          <cell r="A1296" t="str">
            <v>HE</v>
          </cell>
          <cell r="B1296">
            <v>199801</v>
          </cell>
          <cell r="C1296">
            <v>21</v>
          </cell>
          <cell r="D1296" t="str">
            <v>0</v>
          </cell>
          <cell r="E1296">
            <v>0</v>
          </cell>
        </row>
        <row r="1297">
          <cell r="A1297" t="str">
            <v>HE</v>
          </cell>
          <cell r="B1297">
            <v>199801</v>
          </cell>
          <cell r="C1297">
            <v>21</v>
          </cell>
          <cell r="D1297" t="str">
            <v>3</v>
          </cell>
          <cell r="E1297">
            <v>2.7012</v>
          </cell>
        </row>
        <row r="1298">
          <cell r="A1298" t="str">
            <v>HE</v>
          </cell>
          <cell r="B1298">
            <v>199801</v>
          </cell>
          <cell r="C1298">
            <v>21</v>
          </cell>
          <cell r="D1298" t="str">
            <v>6</v>
          </cell>
          <cell r="E1298">
            <v>1.0729</v>
          </cell>
        </row>
        <row r="1299">
          <cell r="A1299" t="str">
            <v>HE</v>
          </cell>
          <cell r="B1299">
            <v>199801</v>
          </cell>
          <cell r="C1299">
            <v>21</v>
          </cell>
          <cell r="D1299" t="str">
            <v>6+</v>
          </cell>
          <cell r="E1299">
            <v>10.305999999999999</v>
          </cell>
        </row>
        <row r="1300">
          <cell r="A1300" t="str">
            <v>HE</v>
          </cell>
          <cell r="B1300">
            <v>199801</v>
          </cell>
          <cell r="C1300">
            <v>21</v>
          </cell>
          <cell r="D1300" t="str">
            <v>9</v>
          </cell>
          <cell r="E1300">
            <v>4.3586999999999998</v>
          </cell>
        </row>
        <row r="1301">
          <cell r="A1301" t="str">
            <v>HE</v>
          </cell>
          <cell r="B1301">
            <v>199801</v>
          </cell>
          <cell r="C1301">
            <v>21</v>
          </cell>
          <cell r="D1301" t="str">
            <v>C</v>
          </cell>
          <cell r="E1301">
            <v>86.9923</v>
          </cell>
        </row>
        <row r="1302">
          <cell r="A1302" t="str">
            <v>HE</v>
          </cell>
          <cell r="B1302">
            <v>199801</v>
          </cell>
          <cell r="C1302">
            <v>21</v>
          </cell>
          <cell r="D1302" t="str">
            <v>F</v>
          </cell>
          <cell r="E1302">
            <v>3.5990000000000002</v>
          </cell>
        </row>
        <row r="1303">
          <cell r="A1303" t="str">
            <v>HE</v>
          </cell>
          <cell r="B1303">
            <v>199801</v>
          </cell>
          <cell r="C1303">
            <v>21</v>
          </cell>
          <cell r="D1303" t="str">
            <v>R</v>
          </cell>
          <cell r="E1303">
            <v>1.2758</v>
          </cell>
        </row>
        <row r="1304">
          <cell r="A1304" t="str">
            <v>HE</v>
          </cell>
          <cell r="B1304">
            <v>199801</v>
          </cell>
          <cell r="C1304">
            <v>22</v>
          </cell>
          <cell r="E1304">
            <v>100</v>
          </cell>
        </row>
        <row r="1305">
          <cell r="A1305" t="str">
            <v>HE</v>
          </cell>
          <cell r="B1305">
            <v>199801</v>
          </cell>
          <cell r="C1305">
            <v>22</v>
          </cell>
          <cell r="D1305" t="str">
            <v>0</v>
          </cell>
          <cell r="E1305">
            <v>0</v>
          </cell>
        </row>
        <row r="1306">
          <cell r="A1306" t="str">
            <v>HE</v>
          </cell>
          <cell r="B1306">
            <v>199801</v>
          </cell>
          <cell r="C1306">
            <v>22</v>
          </cell>
          <cell r="D1306" t="str">
            <v>3</v>
          </cell>
          <cell r="E1306">
            <v>2.2909000000000002</v>
          </cell>
        </row>
        <row r="1307">
          <cell r="A1307" t="str">
            <v>HE</v>
          </cell>
          <cell r="B1307">
            <v>199801</v>
          </cell>
          <cell r="C1307">
            <v>22</v>
          </cell>
          <cell r="D1307" t="str">
            <v>6</v>
          </cell>
          <cell r="E1307">
            <v>0.97140000000000004</v>
          </cell>
        </row>
        <row r="1308">
          <cell r="A1308" t="str">
            <v>HE</v>
          </cell>
          <cell r="B1308">
            <v>199801</v>
          </cell>
          <cell r="C1308">
            <v>22</v>
          </cell>
          <cell r="D1308" t="str">
            <v>6+</v>
          </cell>
          <cell r="E1308">
            <v>10.625</v>
          </cell>
        </row>
        <row r="1309">
          <cell r="A1309" t="str">
            <v>HE</v>
          </cell>
          <cell r="B1309">
            <v>199801</v>
          </cell>
          <cell r="C1309">
            <v>22</v>
          </cell>
          <cell r="D1309" t="str">
            <v>9</v>
          </cell>
          <cell r="E1309">
            <v>4.5640000000000001</v>
          </cell>
        </row>
        <row r="1310">
          <cell r="A1310" t="str">
            <v>HE</v>
          </cell>
          <cell r="B1310">
            <v>199801</v>
          </cell>
          <cell r="C1310">
            <v>22</v>
          </cell>
          <cell r="D1310" t="str">
            <v>C</v>
          </cell>
          <cell r="E1310">
            <v>87.083700000000007</v>
          </cell>
        </row>
        <row r="1311">
          <cell r="A1311" t="str">
            <v>HE</v>
          </cell>
          <cell r="B1311">
            <v>199801</v>
          </cell>
          <cell r="C1311">
            <v>22</v>
          </cell>
          <cell r="D1311" t="str">
            <v>F</v>
          </cell>
          <cell r="E1311">
            <v>3.6693000000000002</v>
          </cell>
        </row>
        <row r="1312">
          <cell r="A1312" t="str">
            <v>HE</v>
          </cell>
          <cell r="B1312">
            <v>199801</v>
          </cell>
          <cell r="C1312">
            <v>22</v>
          </cell>
          <cell r="D1312" t="str">
            <v>R</v>
          </cell>
          <cell r="E1312">
            <v>1.4207000000000001</v>
          </cell>
        </row>
        <row r="1313">
          <cell r="A1313" t="str">
            <v>HE</v>
          </cell>
          <cell r="B1313">
            <v>199801</v>
          </cell>
          <cell r="C1313">
            <v>23</v>
          </cell>
          <cell r="E1313">
            <v>100</v>
          </cell>
        </row>
        <row r="1314">
          <cell r="A1314" t="str">
            <v>HE</v>
          </cell>
          <cell r="B1314">
            <v>199801</v>
          </cell>
          <cell r="C1314">
            <v>23</v>
          </cell>
          <cell r="D1314" t="str">
            <v>0</v>
          </cell>
          <cell r="E1314">
            <v>0</v>
          </cell>
        </row>
        <row r="1315">
          <cell r="A1315" t="str">
            <v>HE</v>
          </cell>
          <cell r="B1315">
            <v>199801</v>
          </cell>
          <cell r="C1315">
            <v>23</v>
          </cell>
          <cell r="D1315" t="str">
            <v>3</v>
          </cell>
          <cell r="E1315">
            <v>2.3955000000000002</v>
          </cell>
        </row>
        <row r="1316">
          <cell r="A1316" t="str">
            <v>HE</v>
          </cell>
          <cell r="B1316">
            <v>199801</v>
          </cell>
          <cell r="C1316">
            <v>23</v>
          </cell>
          <cell r="D1316" t="str">
            <v>6</v>
          </cell>
          <cell r="E1316">
            <v>1.0522</v>
          </cell>
        </row>
        <row r="1317">
          <cell r="A1317" t="str">
            <v>HE</v>
          </cell>
          <cell r="B1317">
            <v>199801</v>
          </cell>
          <cell r="C1317">
            <v>23</v>
          </cell>
          <cell r="D1317" t="str">
            <v>6+</v>
          </cell>
          <cell r="E1317">
            <v>11.201000000000001</v>
          </cell>
        </row>
        <row r="1318">
          <cell r="A1318" t="str">
            <v>HE</v>
          </cell>
          <cell r="B1318">
            <v>199801</v>
          </cell>
          <cell r="C1318">
            <v>23</v>
          </cell>
          <cell r="D1318" t="str">
            <v>9</v>
          </cell>
          <cell r="E1318">
            <v>4.4727000000000006</v>
          </cell>
        </row>
        <row r="1319">
          <cell r="A1319" t="str">
            <v>HE</v>
          </cell>
          <cell r="B1319">
            <v>199801</v>
          </cell>
          <cell r="C1319">
            <v>23</v>
          </cell>
          <cell r="D1319" t="str">
            <v>C</v>
          </cell>
          <cell r="E1319">
            <v>86.403800000000004</v>
          </cell>
        </row>
        <row r="1320">
          <cell r="A1320" t="str">
            <v>HE</v>
          </cell>
          <cell r="B1320">
            <v>199801</v>
          </cell>
          <cell r="C1320">
            <v>23</v>
          </cell>
          <cell r="D1320" t="str">
            <v>F</v>
          </cell>
          <cell r="E1320">
            <v>3.9773000000000001</v>
          </cell>
        </row>
        <row r="1321">
          <cell r="A1321" t="str">
            <v>HE</v>
          </cell>
          <cell r="B1321">
            <v>199801</v>
          </cell>
          <cell r="C1321">
            <v>23</v>
          </cell>
          <cell r="D1321" t="str">
            <v>R</v>
          </cell>
          <cell r="E1321">
            <v>1.6984000000000001</v>
          </cell>
        </row>
        <row r="1322">
          <cell r="A1322" t="str">
            <v>HE</v>
          </cell>
          <cell r="B1322">
            <v>199801</v>
          </cell>
          <cell r="C1322">
            <v>24</v>
          </cell>
          <cell r="E1322">
            <v>100</v>
          </cell>
        </row>
        <row r="1323">
          <cell r="A1323" t="str">
            <v>HE</v>
          </cell>
          <cell r="B1323">
            <v>199801</v>
          </cell>
          <cell r="C1323">
            <v>24</v>
          </cell>
          <cell r="D1323" t="str">
            <v>0</v>
          </cell>
          <cell r="E1323">
            <v>0</v>
          </cell>
        </row>
        <row r="1324">
          <cell r="A1324" t="str">
            <v>HE</v>
          </cell>
          <cell r="B1324">
            <v>199801</v>
          </cell>
          <cell r="C1324">
            <v>24</v>
          </cell>
          <cell r="D1324" t="str">
            <v>3</v>
          </cell>
          <cell r="E1324">
            <v>2.6318000000000001</v>
          </cell>
        </row>
        <row r="1325">
          <cell r="A1325" t="str">
            <v>HE</v>
          </cell>
          <cell r="B1325">
            <v>199801</v>
          </cell>
          <cell r="C1325">
            <v>24</v>
          </cell>
          <cell r="D1325" t="str">
            <v>6</v>
          </cell>
          <cell r="E1325">
            <v>1.0054000000000001</v>
          </cell>
        </row>
        <row r="1326">
          <cell r="A1326" t="str">
            <v>HE</v>
          </cell>
          <cell r="B1326">
            <v>199801</v>
          </cell>
          <cell r="C1326">
            <v>24</v>
          </cell>
          <cell r="D1326" t="str">
            <v>6+</v>
          </cell>
          <cell r="E1326">
            <v>11.706</v>
          </cell>
        </row>
        <row r="1327">
          <cell r="A1327" t="str">
            <v>HE</v>
          </cell>
          <cell r="B1327">
            <v>199801</v>
          </cell>
          <cell r="C1327">
            <v>24</v>
          </cell>
          <cell r="D1327" t="str">
            <v>9</v>
          </cell>
          <cell r="E1327">
            <v>4.4157999999999999</v>
          </cell>
        </row>
        <row r="1328">
          <cell r="A1328" t="str">
            <v>HE</v>
          </cell>
          <cell r="B1328">
            <v>199801</v>
          </cell>
          <cell r="C1328">
            <v>24</v>
          </cell>
          <cell r="D1328" t="str">
            <v>C</v>
          </cell>
          <cell r="E1328">
            <v>85.662700000000001</v>
          </cell>
        </row>
        <row r="1329">
          <cell r="A1329" t="str">
            <v>HE</v>
          </cell>
          <cell r="B1329">
            <v>199801</v>
          </cell>
          <cell r="C1329">
            <v>24</v>
          </cell>
          <cell r="D1329" t="str">
            <v>F</v>
          </cell>
          <cell r="E1329">
            <v>4.4027000000000003</v>
          </cell>
        </row>
        <row r="1330">
          <cell r="A1330" t="str">
            <v>HE</v>
          </cell>
          <cell r="B1330">
            <v>199801</v>
          </cell>
          <cell r="C1330">
            <v>24</v>
          </cell>
          <cell r="D1330" t="str">
            <v>R</v>
          </cell>
          <cell r="E1330">
            <v>1.8816000000000002</v>
          </cell>
        </row>
        <row r="1331">
          <cell r="A1331" t="str">
            <v>HE</v>
          </cell>
          <cell r="B1331">
            <v>199801</v>
          </cell>
          <cell r="C1331">
            <v>25</v>
          </cell>
          <cell r="E1331">
            <v>100</v>
          </cell>
        </row>
        <row r="1332">
          <cell r="A1332" t="str">
            <v>HE</v>
          </cell>
          <cell r="B1332">
            <v>199801</v>
          </cell>
          <cell r="C1332">
            <v>25</v>
          </cell>
          <cell r="D1332" t="str">
            <v>0</v>
          </cell>
          <cell r="E1332">
            <v>0</v>
          </cell>
        </row>
        <row r="1333">
          <cell r="A1333" t="str">
            <v>HE</v>
          </cell>
          <cell r="B1333">
            <v>199801</v>
          </cell>
          <cell r="C1333">
            <v>25</v>
          </cell>
          <cell r="D1333" t="str">
            <v>3</v>
          </cell>
          <cell r="E1333">
            <v>2.3734999999999999</v>
          </cell>
        </row>
        <row r="1334">
          <cell r="A1334" t="str">
            <v>HE</v>
          </cell>
          <cell r="B1334">
            <v>199801</v>
          </cell>
          <cell r="C1334">
            <v>25</v>
          </cell>
          <cell r="D1334" t="str">
            <v>6</v>
          </cell>
          <cell r="E1334">
            <v>0.87090000000000001</v>
          </cell>
        </row>
        <row r="1335">
          <cell r="A1335" t="str">
            <v>HE</v>
          </cell>
          <cell r="B1335">
            <v>199801</v>
          </cell>
          <cell r="C1335">
            <v>25</v>
          </cell>
          <cell r="D1335" t="str">
            <v>6+</v>
          </cell>
          <cell r="E1335">
            <v>11.9</v>
          </cell>
        </row>
        <row r="1336">
          <cell r="A1336" t="str">
            <v>HE</v>
          </cell>
          <cell r="B1336">
            <v>199801</v>
          </cell>
          <cell r="C1336">
            <v>25</v>
          </cell>
          <cell r="D1336" t="str">
            <v>9</v>
          </cell>
          <cell r="E1336">
            <v>4.0764000000000005</v>
          </cell>
        </row>
        <row r="1337">
          <cell r="A1337" t="str">
            <v>HE</v>
          </cell>
          <cell r="B1337">
            <v>199801</v>
          </cell>
          <cell r="C1337">
            <v>25</v>
          </cell>
          <cell r="D1337" t="str">
            <v>C</v>
          </cell>
          <cell r="E1337">
            <v>85.726700000000008</v>
          </cell>
        </row>
        <row r="1338">
          <cell r="A1338" t="str">
            <v>HE</v>
          </cell>
          <cell r="B1338">
            <v>199801</v>
          </cell>
          <cell r="C1338">
            <v>25</v>
          </cell>
          <cell r="D1338" t="str">
            <v>F</v>
          </cell>
          <cell r="E1338">
            <v>4.8892000000000007</v>
          </cell>
        </row>
        <row r="1339">
          <cell r="A1339" t="str">
            <v>HE</v>
          </cell>
          <cell r="B1339">
            <v>199801</v>
          </cell>
          <cell r="C1339">
            <v>25</v>
          </cell>
          <cell r="D1339" t="str">
            <v>R</v>
          </cell>
          <cell r="E1339">
            <v>2.0632999999999999</v>
          </cell>
        </row>
        <row r="1340">
          <cell r="A1340" t="str">
            <v>HE</v>
          </cell>
          <cell r="B1340">
            <v>199801</v>
          </cell>
          <cell r="C1340">
            <v>26</v>
          </cell>
          <cell r="E1340">
            <v>100</v>
          </cell>
        </row>
        <row r="1341">
          <cell r="A1341" t="str">
            <v>HE</v>
          </cell>
          <cell r="B1341">
            <v>199801</v>
          </cell>
          <cell r="C1341">
            <v>26</v>
          </cell>
          <cell r="D1341" t="str">
            <v>0</v>
          </cell>
          <cell r="E1341">
            <v>0</v>
          </cell>
        </row>
        <row r="1342">
          <cell r="A1342" t="str">
            <v>HE</v>
          </cell>
          <cell r="B1342">
            <v>199801</v>
          </cell>
          <cell r="C1342">
            <v>26</v>
          </cell>
          <cell r="D1342" t="str">
            <v>3</v>
          </cell>
          <cell r="E1342">
            <v>2.4161999999999999</v>
          </cell>
        </row>
        <row r="1343">
          <cell r="A1343" t="str">
            <v>HE</v>
          </cell>
          <cell r="B1343">
            <v>199801</v>
          </cell>
          <cell r="C1343">
            <v>26</v>
          </cell>
          <cell r="D1343" t="str">
            <v>6</v>
          </cell>
          <cell r="E1343">
            <v>1.0282</v>
          </cell>
        </row>
        <row r="1344">
          <cell r="A1344" t="str">
            <v>HE</v>
          </cell>
          <cell r="B1344">
            <v>199801</v>
          </cell>
          <cell r="C1344">
            <v>26</v>
          </cell>
          <cell r="D1344" t="str">
            <v>6+</v>
          </cell>
          <cell r="E1344">
            <v>12.034000000000001</v>
          </cell>
        </row>
        <row r="1345">
          <cell r="A1345" t="str">
            <v>HE</v>
          </cell>
          <cell r="B1345">
            <v>199801</v>
          </cell>
          <cell r="C1345">
            <v>26</v>
          </cell>
          <cell r="D1345" t="str">
            <v>9</v>
          </cell>
          <cell r="E1345">
            <v>4.2189000000000005</v>
          </cell>
        </row>
        <row r="1346">
          <cell r="A1346" t="str">
            <v>HE</v>
          </cell>
          <cell r="B1346">
            <v>199801</v>
          </cell>
          <cell r="C1346">
            <v>26</v>
          </cell>
          <cell r="D1346" t="str">
            <v>C</v>
          </cell>
          <cell r="E1346">
            <v>85.549400000000006</v>
          </cell>
        </row>
        <row r="1347">
          <cell r="A1347" t="str">
            <v>HE</v>
          </cell>
          <cell r="B1347">
            <v>199801</v>
          </cell>
          <cell r="C1347">
            <v>26</v>
          </cell>
          <cell r="D1347" t="str">
            <v>F</v>
          </cell>
          <cell r="E1347">
            <v>4.8474000000000004</v>
          </cell>
        </row>
        <row r="1348">
          <cell r="A1348" t="str">
            <v>HE</v>
          </cell>
          <cell r="B1348">
            <v>199801</v>
          </cell>
          <cell r="C1348">
            <v>26</v>
          </cell>
          <cell r="D1348" t="str">
            <v>R</v>
          </cell>
          <cell r="E1348">
            <v>1.9399000000000002</v>
          </cell>
        </row>
        <row r="1349">
          <cell r="A1349" t="str">
            <v>HE</v>
          </cell>
          <cell r="B1349">
            <v>199801</v>
          </cell>
          <cell r="C1349">
            <v>27</v>
          </cell>
          <cell r="E1349">
            <v>100</v>
          </cell>
        </row>
        <row r="1350">
          <cell r="A1350" t="str">
            <v>HE</v>
          </cell>
          <cell r="B1350">
            <v>199801</v>
          </cell>
          <cell r="C1350">
            <v>27</v>
          </cell>
          <cell r="D1350" t="str">
            <v>0</v>
          </cell>
          <cell r="E1350">
            <v>0</v>
          </cell>
        </row>
        <row r="1351">
          <cell r="A1351" t="str">
            <v>HE</v>
          </cell>
          <cell r="B1351">
            <v>199801</v>
          </cell>
          <cell r="C1351">
            <v>27</v>
          </cell>
          <cell r="D1351" t="str">
            <v>3</v>
          </cell>
          <cell r="E1351">
            <v>2.5222000000000002</v>
          </cell>
        </row>
        <row r="1352">
          <cell r="A1352" t="str">
            <v>HE</v>
          </cell>
          <cell r="B1352">
            <v>199801</v>
          </cell>
          <cell r="C1352">
            <v>27</v>
          </cell>
          <cell r="D1352" t="str">
            <v>6</v>
          </cell>
          <cell r="E1352">
            <v>0.91050000000000009</v>
          </cell>
        </row>
        <row r="1353">
          <cell r="A1353" t="str">
            <v>HE</v>
          </cell>
          <cell r="B1353">
            <v>199801</v>
          </cell>
          <cell r="C1353">
            <v>27</v>
          </cell>
          <cell r="D1353" t="str">
            <v>6+</v>
          </cell>
          <cell r="E1353">
            <v>12.321</v>
          </cell>
        </row>
        <row r="1354">
          <cell r="A1354" t="str">
            <v>HE</v>
          </cell>
          <cell r="B1354">
            <v>199801</v>
          </cell>
          <cell r="C1354">
            <v>27</v>
          </cell>
          <cell r="D1354" t="str">
            <v>9</v>
          </cell>
          <cell r="E1354">
            <v>4.1307999999999998</v>
          </cell>
        </row>
        <row r="1355">
          <cell r="A1355" t="str">
            <v>HE</v>
          </cell>
          <cell r="B1355">
            <v>199801</v>
          </cell>
          <cell r="C1355">
            <v>27</v>
          </cell>
          <cell r="D1355" t="str">
            <v>C</v>
          </cell>
          <cell r="E1355">
            <v>85.156700000000001</v>
          </cell>
        </row>
        <row r="1356">
          <cell r="A1356" t="str">
            <v>HE</v>
          </cell>
          <cell r="B1356">
            <v>199801</v>
          </cell>
          <cell r="C1356">
            <v>27</v>
          </cell>
          <cell r="D1356" t="str">
            <v>F</v>
          </cell>
          <cell r="E1356">
            <v>5.2595000000000001</v>
          </cell>
        </row>
        <row r="1357">
          <cell r="A1357" t="str">
            <v>HE</v>
          </cell>
          <cell r="B1357">
            <v>199801</v>
          </cell>
          <cell r="C1357">
            <v>27</v>
          </cell>
          <cell r="D1357" t="str">
            <v>R</v>
          </cell>
          <cell r="E1357">
            <v>2.0203000000000002</v>
          </cell>
        </row>
        <row r="1358">
          <cell r="A1358" t="str">
            <v>HE</v>
          </cell>
          <cell r="B1358">
            <v>199801</v>
          </cell>
          <cell r="C1358">
            <v>28</v>
          </cell>
          <cell r="E1358">
            <v>100</v>
          </cell>
        </row>
        <row r="1359">
          <cell r="A1359" t="str">
            <v>HE</v>
          </cell>
          <cell r="B1359">
            <v>199801</v>
          </cell>
          <cell r="C1359">
            <v>28</v>
          </cell>
          <cell r="D1359" t="str">
            <v>0</v>
          </cell>
          <cell r="E1359">
            <v>0</v>
          </cell>
        </row>
        <row r="1360">
          <cell r="A1360" t="str">
            <v>HE</v>
          </cell>
          <cell r="B1360">
            <v>199801</v>
          </cell>
          <cell r="C1360">
            <v>28</v>
          </cell>
          <cell r="D1360" t="str">
            <v>3</v>
          </cell>
          <cell r="E1360">
            <v>2.4498000000000002</v>
          </cell>
        </row>
        <row r="1361">
          <cell r="A1361" t="str">
            <v>HE</v>
          </cell>
          <cell r="B1361">
            <v>199801</v>
          </cell>
          <cell r="C1361">
            <v>28</v>
          </cell>
          <cell r="D1361" t="str">
            <v>6</v>
          </cell>
          <cell r="E1361">
            <v>1.0112000000000001</v>
          </cell>
        </row>
        <row r="1362">
          <cell r="A1362" t="str">
            <v>HE</v>
          </cell>
          <cell r="B1362">
            <v>199801</v>
          </cell>
          <cell r="C1362">
            <v>28</v>
          </cell>
          <cell r="D1362" t="str">
            <v>6+</v>
          </cell>
          <cell r="E1362">
            <v>12.461</v>
          </cell>
        </row>
        <row r="1363">
          <cell r="A1363" t="str">
            <v>HE</v>
          </cell>
          <cell r="B1363">
            <v>199801</v>
          </cell>
          <cell r="C1363">
            <v>28</v>
          </cell>
          <cell r="D1363" t="str">
            <v>9</v>
          </cell>
          <cell r="E1363">
            <v>4.1528999999999998</v>
          </cell>
        </row>
        <row r="1364">
          <cell r="A1364" t="str">
            <v>HE</v>
          </cell>
          <cell r="B1364">
            <v>199801</v>
          </cell>
          <cell r="C1364">
            <v>28</v>
          </cell>
          <cell r="D1364" t="str">
            <v>C</v>
          </cell>
          <cell r="E1364">
            <v>85.089100000000002</v>
          </cell>
        </row>
        <row r="1365">
          <cell r="A1365" t="str">
            <v>HE</v>
          </cell>
          <cell r="B1365">
            <v>199801</v>
          </cell>
          <cell r="C1365">
            <v>28</v>
          </cell>
          <cell r="D1365" t="str">
            <v>F</v>
          </cell>
          <cell r="E1365">
            <v>5.2288000000000006</v>
          </cell>
        </row>
        <row r="1366">
          <cell r="A1366" t="str">
            <v>HE</v>
          </cell>
          <cell r="B1366">
            <v>199801</v>
          </cell>
          <cell r="C1366">
            <v>28</v>
          </cell>
          <cell r="D1366" t="str">
            <v>R</v>
          </cell>
          <cell r="E1366">
            <v>2.0683000000000002</v>
          </cell>
        </row>
        <row r="1367">
          <cell r="A1367" t="str">
            <v>HE</v>
          </cell>
          <cell r="B1367">
            <v>199801</v>
          </cell>
          <cell r="C1367">
            <v>29</v>
          </cell>
          <cell r="E1367">
            <v>100</v>
          </cell>
        </row>
        <row r="1368">
          <cell r="A1368" t="str">
            <v>HE</v>
          </cell>
          <cell r="B1368">
            <v>199801</v>
          </cell>
          <cell r="C1368">
            <v>29</v>
          </cell>
          <cell r="D1368" t="str">
            <v>0</v>
          </cell>
          <cell r="E1368">
            <v>0</v>
          </cell>
        </row>
        <row r="1369">
          <cell r="A1369" t="str">
            <v>HE</v>
          </cell>
          <cell r="B1369">
            <v>199801</v>
          </cell>
          <cell r="C1369">
            <v>29</v>
          </cell>
          <cell r="D1369" t="str">
            <v>3</v>
          </cell>
          <cell r="E1369">
            <v>2.5794000000000001</v>
          </cell>
        </row>
        <row r="1370">
          <cell r="A1370" t="str">
            <v>HE</v>
          </cell>
          <cell r="B1370">
            <v>199801</v>
          </cell>
          <cell r="C1370">
            <v>29</v>
          </cell>
          <cell r="D1370" t="str">
            <v>6</v>
          </cell>
          <cell r="E1370">
            <v>1.1119000000000001</v>
          </cell>
        </row>
        <row r="1371">
          <cell r="A1371" t="str">
            <v>HE</v>
          </cell>
          <cell r="B1371">
            <v>199801</v>
          </cell>
          <cell r="C1371">
            <v>29</v>
          </cell>
          <cell r="D1371" t="str">
            <v>6+</v>
          </cell>
          <cell r="E1371">
            <v>12.734999999999999</v>
          </cell>
        </row>
        <row r="1372">
          <cell r="A1372" t="str">
            <v>HE</v>
          </cell>
          <cell r="B1372">
            <v>199801</v>
          </cell>
          <cell r="C1372">
            <v>29</v>
          </cell>
          <cell r="D1372" t="str">
            <v>9</v>
          </cell>
          <cell r="E1372">
            <v>4.3374000000000006</v>
          </cell>
        </row>
        <row r="1373">
          <cell r="A1373" t="str">
            <v>HE</v>
          </cell>
          <cell r="B1373">
            <v>199801</v>
          </cell>
          <cell r="C1373">
            <v>29</v>
          </cell>
          <cell r="D1373" t="str">
            <v>C</v>
          </cell>
          <cell r="E1373">
            <v>84.685200000000009</v>
          </cell>
        </row>
        <row r="1374">
          <cell r="A1374" t="str">
            <v>HE</v>
          </cell>
          <cell r="B1374">
            <v>199801</v>
          </cell>
          <cell r="C1374">
            <v>29</v>
          </cell>
          <cell r="D1374" t="str">
            <v>F</v>
          </cell>
          <cell r="E1374">
            <v>5.2368000000000006</v>
          </cell>
        </row>
        <row r="1375">
          <cell r="A1375" t="str">
            <v>HE</v>
          </cell>
          <cell r="B1375">
            <v>199801</v>
          </cell>
          <cell r="C1375">
            <v>29</v>
          </cell>
          <cell r="D1375" t="str">
            <v>R</v>
          </cell>
          <cell r="E1375">
            <v>2.0493000000000001</v>
          </cell>
        </row>
        <row r="1376">
          <cell r="A1376" t="str">
            <v>HE</v>
          </cell>
          <cell r="B1376">
            <v>199801</v>
          </cell>
          <cell r="C1376">
            <v>30</v>
          </cell>
          <cell r="E1376">
            <v>100</v>
          </cell>
        </row>
        <row r="1377">
          <cell r="A1377" t="str">
            <v>HE</v>
          </cell>
          <cell r="B1377">
            <v>199801</v>
          </cell>
          <cell r="C1377">
            <v>30</v>
          </cell>
          <cell r="D1377" t="str">
            <v>0</v>
          </cell>
          <cell r="E1377">
            <v>0</v>
          </cell>
        </row>
        <row r="1378">
          <cell r="A1378" t="str">
            <v>HE</v>
          </cell>
          <cell r="B1378">
            <v>199801</v>
          </cell>
          <cell r="C1378">
            <v>30</v>
          </cell>
          <cell r="D1378" t="str">
            <v>3</v>
          </cell>
          <cell r="E1378">
            <v>2.5489999999999999</v>
          </cell>
        </row>
        <row r="1379">
          <cell r="A1379" t="str">
            <v>HE</v>
          </cell>
          <cell r="B1379">
            <v>199801</v>
          </cell>
          <cell r="C1379">
            <v>30</v>
          </cell>
          <cell r="D1379" t="str">
            <v>6</v>
          </cell>
          <cell r="E1379">
            <v>1.1303000000000001</v>
          </cell>
        </row>
        <row r="1380">
          <cell r="A1380" t="str">
            <v>HE</v>
          </cell>
          <cell r="B1380">
            <v>199801</v>
          </cell>
          <cell r="C1380">
            <v>30</v>
          </cell>
          <cell r="D1380" t="str">
            <v>6+</v>
          </cell>
          <cell r="E1380">
            <v>12.672000000000001</v>
          </cell>
        </row>
        <row r="1381">
          <cell r="A1381" t="str">
            <v>HE</v>
          </cell>
          <cell r="B1381">
            <v>199801</v>
          </cell>
          <cell r="C1381">
            <v>30</v>
          </cell>
          <cell r="D1381" t="str">
            <v>9</v>
          </cell>
          <cell r="E1381">
            <v>4.4232000000000005</v>
          </cell>
        </row>
        <row r="1382">
          <cell r="A1382" t="str">
            <v>HE</v>
          </cell>
          <cell r="B1382">
            <v>199801</v>
          </cell>
          <cell r="C1382">
            <v>30</v>
          </cell>
          <cell r="D1382" t="str">
            <v>C</v>
          </cell>
          <cell r="E1382">
            <v>84.7791</v>
          </cell>
        </row>
        <row r="1383">
          <cell r="A1383" t="str">
            <v>HE</v>
          </cell>
          <cell r="B1383">
            <v>199801</v>
          </cell>
          <cell r="C1383">
            <v>30</v>
          </cell>
          <cell r="D1383" t="str">
            <v>F</v>
          </cell>
          <cell r="E1383">
            <v>5.0482000000000005</v>
          </cell>
        </row>
        <row r="1384">
          <cell r="A1384" t="str">
            <v>HE</v>
          </cell>
          <cell r="B1384">
            <v>199801</v>
          </cell>
          <cell r="C1384">
            <v>30</v>
          </cell>
          <cell r="D1384" t="str">
            <v>R</v>
          </cell>
          <cell r="E1384">
            <v>2.0702000000000003</v>
          </cell>
        </row>
        <row r="1385">
          <cell r="A1385" t="str">
            <v>HE</v>
          </cell>
          <cell r="B1385">
            <v>199801</v>
          </cell>
          <cell r="C1385">
            <v>31</v>
          </cell>
          <cell r="E1385">
            <v>100</v>
          </cell>
        </row>
        <row r="1386">
          <cell r="A1386" t="str">
            <v>HE</v>
          </cell>
          <cell r="B1386">
            <v>199801</v>
          </cell>
          <cell r="C1386">
            <v>31</v>
          </cell>
          <cell r="D1386" t="str">
            <v>0</v>
          </cell>
          <cell r="E1386">
            <v>0</v>
          </cell>
        </row>
        <row r="1387">
          <cell r="A1387" t="str">
            <v>HE</v>
          </cell>
          <cell r="B1387">
            <v>199801</v>
          </cell>
          <cell r="C1387">
            <v>31</v>
          </cell>
          <cell r="D1387" t="str">
            <v>3</v>
          </cell>
          <cell r="E1387">
            <v>2.8422000000000001</v>
          </cell>
        </row>
        <row r="1388">
          <cell r="A1388" t="str">
            <v>HE</v>
          </cell>
          <cell r="B1388">
            <v>199801</v>
          </cell>
          <cell r="C1388">
            <v>31</v>
          </cell>
          <cell r="D1388" t="str">
            <v>6</v>
          </cell>
          <cell r="E1388">
            <v>1.0860000000000001</v>
          </cell>
        </row>
        <row r="1389">
          <cell r="A1389" t="str">
            <v>HE</v>
          </cell>
          <cell r="B1389">
            <v>199801</v>
          </cell>
          <cell r="C1389">
            <v>31</v>
          </cell>
          <cell r="D1389" t="str">
            <v>6+</v>
          </cell>
          <cell r="E1389">
            <v>13.061999999999999</v>
          </cell>
        </row>
        <row r="1390">
          <cell r="A1390" t="str">
            <v>HE</v>
          </cell>
          <cell r="B1390">
            <v>199801</v>
          </cell>
          <cell r="C1390">
            <v>31</v>
          </cell>
          <cell r="D1390" t="str">
            <v>9</v>
          </cell>
          <cell r="E1390">
            <v>4.6448999999999998</v>
          </cell>
        </row>
        <row r="1391">
          <cell r="A1391" t="str">
            <v>HE</v>
          </cell>
          <cell r="B1391">
            <v>199801</v>
          </cell>
          <cell r="C1391">
            <v>31</v>
          </cell>
          <cell r="D1391" t="str">
            <v>C</v>
          </cell>
          <cell r="E1391">
            <v>84.096100000000007</v>
          </cell>
        </row>
        <row r="1392">
          <cell r="A1392" t="str">
            <v>HE</v>
          </cell>
          <cell r="B1392">
            <v>199801</v>
          </cell>
          <cell r="C1392">
            <v>31</v>
          </cell>
          <cell r="D1392" t="str">
            <v>F</v>
          </cell>
          <cell r="E1392">
            <v>5.1766000000000005</v>
          </cell>
        </row>
        <row r="1393">
          <cell r="A1393" t="str">
            <v>HE</v>
          </cell>
          <cell r="B1393">
            <v>199801</v>
          </cell>
          <cell r="C1393">
            <v>31</v>
          </cell>
          <cell r="D1393" t="str">
            <v>R</v>
          </cell>
          <cell r="E1393">
            <v>2.1541000000000001</v>
          </cell>
        </row>
        <row r="1394">
          <cell r="A1394" t="str">
            <v>HE</v>
          </cell>
          <cell r="B1394">
            <v>199801</v>
          </cell>
          <cell r="C1394">
            <v>32</v>
          </cell>
          <cell r="E1394">
            <v>100</v>
          </cell>
        </row>
        <row r="1395">
          <cell r="A1395" t="str">
            <v>HE</v>
          </cell>
          <cell r="B1395">
            <v>199801</v>
          </cell>
          <cell r="C1395">
            <v>32</v>
          </cell>
          <cell r="D1395" t="str">
            <v>0</v>
          </cell>
          <cell r="E1395">
            <v>0</v>
          </cell>
        </row>
        <row r="1396">
          <cell r="A1396" t="str">
            <v>HE</v>
          </cell>
          <cell r="B1396">
            <v>199801</v>
          </cell>
          <cell r="C1396">
            <v>32</v>
          </cell>
          <cell r="D1396" t="str">
            <v>3</v>
          </cell>
          <cell r="E1396">
            <v>2.7973000000000003</v>
          </cell>
        </row>
        <row r="1397">
          <cell r="A1397" t="str">
            <v>HE</v>
          </cell>
          <cell r="B1397">
            <v>199801</v>
          </cell>
          <cell r="C1397">
            <v>32</v>
          </cell>
          <cell r="D1397" t="str">
            <v>6</v>
          </cell>
          <cell r="E1397">
            <v>1.306</v>
          </cell>
        </row>
        <row r="1398">
          <cell r="A1398" t="str">
            <v>HE</v>
          </cell>
          <cell r="B1398">
            <v>199801</v>
          </cell>
          <cell r="C1398">
            <v>32</v>
          </cell>
          <cell r="D1398" t="str">
            <v>6+</v>
          </cell>
          <cell r="E1398">
            <v>13.289</v>
          </cell>
        </row>
        <row r="1399">
          <cell r="A1399" t="str">
            <v>HE</v>
          </cell>
          <cell r="B1399">
            <v>199801</v>
          </cell>
          <cell r="C1399">
            <v>32</v>
          </cell>
          <cell r="D1399" t="str">
            <v>9</v>
          </cell>
          <cell r="E1399">
            <v>4.88</v>
          </cell>
        </row>
        <row r="1400">
          <cell r="A1400" t="str">
            <v>HE</v>
          </cell>
          <cell r="B1400">
            <v>199801</v>
          </cell>
          <cell r="C1400">
            <v>32</v>
          </cell>
          <cell r="D1400" t="str">
            <v>C</v>
          </cell>
          <cell r="E1400">
            <v>83.914200000000008</v>
          </cell>
        </row>
        <row r="1401">
          <cell r="A1401" t="str">
            <v>HE</v>
          </cell>
          <cell r="B1401">
            <v>199801</v>
          </cell>
          <cell r="C1401">
            <v>32</v>
          </cell>
          <cell r="D1401" t="str">
            <v>F</v>
          </cell>
          <cell r="E1401">
            <v>5.0205000000000002</v>
          </cell>
        </row>
        <row r="1402">
          <cell r="A1402" t="str">
            <v>HE</v>
          </cell>
          <cell r="B1402">
            <v>199801</v>
          </cell>
          <cell r="C1402">
            <v>32</v>
          </cell>
          <cell r="D1402" t="str">
            <v>R</v>
          </cell>
          <cell r="E1402">
            <v>2.0821000000000001</v>
          </cell>
        </row>
        <row r="1403">
          <cell r="A1403" t="str">
            <v>HE</v>
          </cell>
          <cell r="B1403">
            <v>199801</v>
          </cell>
          <cell r="C1403">
            <v>33</v>
          </cell>
          <cell r="E1403">
            <v>100</v>
          </cell>
        </row>
        <row r="1404">
          <cell r="A1404" t="str">
            <v>HE</v>
          </cell>
          <cell r="B1404">
            <v>199801</v>
          </cell>
          <cell r="C1404">
            <v>33</v>
          </cell>
          <cell r="D1404" t="str">
            <v>0</v>
          </cell>
          <cell r="E1404">
            <v>0</v>
          </cell>
        </row>
        <row r="1405">
          <cell r="A1405" t="str">
            <v>HE</v>
          </cell>
          <cell r="B1405">
            <v>199801</v>
          </cell>
          <cell r="C1405">
            <v>33</v>
          </cell>
          <cell r="D1405" t="str">
            <v>3</v>
          </cell>
          <cell r="E1405">
            <v>2.6685000000000003</v>
          </cell>
        </row>
        <row r="1406">
          <cell r="A1406" t="str">
            <v>HE</v>
          </cell>
          <cell r="B1406">
            <v>199801</v>
          </cell>
          <cell r="C1406">
            <v>33</v>
          </cell>
          <cell r="D1406" t="str">
            <v>6</v>
          </cell>
          <cell r="E1406">
            <v>1.1265000000000001</v>
          </cell>
        </row>
        <row r="1407">
          <cell r="A1407" t="str">
            <v>HE</v>
          </cell>
          <cell r="B1407">
            <v>199801</v>
          </cell>
          <cell r="C1407">
            <v>33</v>
          </cell>
          <cell r="D1407" t="str">
            <v>6+</v>
          </cell>
          <cell r="E1407">
            <v>13.288</v>
          </cell>
        </row>
        <row r="1408">
          <cell r="A1408" t="str">
            <v>HE</v>
          </cell>
          <cell r="B1408">
            <v>199801</v>
          </cell>
          <cell r="C1408">
            <v>33</v>
          </cell>
          <cell r="D1408" t="str">
            <v>9</v>
          </cell>
          <cell r="E1408">
            <v>4.8378000000000005</v>
          </cell>
        </row>
        <row r="1409">
          <cell r="A1409" t="str">
            <v>HE</v>
          </cell>
          <cell r="B1409">
            <v>199801</v>
          </cell>
          <cell r="C1409">
            <v>33</v>
          </cell>
          <cell r="D1409" t="str">
            <v>C</v>
          </cell>
          <cell r="E1409">
            <v>84.04310000000001</v>
          </cell>
        </row>
        <row r="1410">
          <cell r="A1410" t="str">
            <v>HE</v>
          </cell>
          <cell r="B1410">
            <v>199801</v>
          </cell>
          <cell r="C1410">
            <v>33</v>
          </cell>
          <cell r="D1410" t="str">
            <v>F</v>
          </cell>
          <cell r="E1410">
            <v>5.1840999999999999</v>
          </cell>
        </row>
        <row r="1411">
          <cell r="A1411" t="str">
            <v>HE</v>
          </cell>
          <cell r="B1411">
            <v>199801</v>
          </cell>
          <cell r="C1411">
            <v>33</v>
          </cell>
          <cell r="D1411" t="str">
            <v>R</v>
          </cell>
          <cell r="E1411">
            <v>2.14</v>
          </cell>
        </row>
        <row r="1412">
          <cell r="A1412" t="str">
            <v>HE</v>
          </cell>
          <cell r="B1412">
            <v>199801</v>
          </cell>
          <cell r="C1412">
            <v>34</v>
          </cell>
          <cell r="E1412">
            <v>100</v>
          </cell>
        </row>
        <row r="1413">
          <cell r="A1413" t="str">
            <v>HE</v>
          </cell>
          <cell r="B1413">
            <v>199801</v>
          </cell>
          <cell r="C1413">
            <v>34</v>
          </cell>
          <cell r="D1413" t="str">
            <v>0</v>
          </cell>
          <cell r="E1413">
            <v>0</v>
          </cell>
        </row>
        <row r="1414">
          <cell r="A1414" t="str">
            <v>HE</v>
          </cell>
          <cell r="B1414">
            <v>199801</v>
          </cell>
          <cell r="C1414">
            <v>34</v>
          </cell>
          <cell r="D1414" t="str">
            <v>3</v>
          </cell>
          <cell r="E1414">
            <v>2.5278</v>
          </cell>
        </row>
        <row r="1415">
          <cell r="A1415" t="str">
            <v>HE</v>
          </cell>
          <cell r="B1415">
            <v>199801</v>
          </cell>
          <cell r="C1415">
            <v>34</v>
          </cell>
          <cell r="D1415" t="str">
            <v>6</v>
          </cell>
          <cell r="E1415">
            <v>1.1543000000000001</v>
          </cell>
        </row>
        <row r="1416">
          <cell r="A1416" t="str">
            <v>HE</v>
          </cell>
          <cell r="B1416">
            <v>199801</v>
          </cell>
          <cell r="C1416">
            <v>34</v>
          </cell>
          <cell r="D1416" t="str">
            <v>6+</v>
          </cell>
          <cell r="E1416">
            <v>13.715999999999999</v>
          </cell>
        </row>
        <row r="1417">
          <cell r="A1417" t="str">
            <v>HE</v>
          </cell>
          <cell r="B1417">
            <v>199801</v>
          </cell>
          <cell r="C1417">
            <v>34</v>
          </cell>
          <cell r="D1417" t="str">
            <v>9</v>
          </cell>
          <cell r="E1417">
            <v>5.1459999999999999</v>
          </cell>
        </row>
        <row r="1418">
          <cell r="A1418" t="str">
            <v>HE</v>
          </cell>
          <cell r="B1418">
            <v>199801</v>
          </cell>
          <cell r="C1418">
            <v>34</v>
          </cell>
          <cell r="D1418" t="str">
            <v>C</v>
          </cell>
          <cell r="E1418">
            <v>83.756100000000004</v>
          </cell>
        </row>
        <row r="1419">
          <cell r="A1419" t="str">
            <v>HE</v>
          </cell>
          <cell r="B1419">
            <v>199801</v>
          </cell>
          <cell r="C1419">
            <v>34</v>
          </cell>
          <cell r="D1419" t="str">
            <v>F</v>
          </cell>
          <cell r="E1419">
            <v>5.2387000000000006</v>
          </cell>
        </row>
        <row r="1420">
          <cell r="A1420" t="str">
            <v>HE</v>
          </cell>
          <cell r="B1420">
            <v>199801</v>
          </cell>
          <cell r="C1420">
            <v>34</v>
          </cell>
          <cell r="D1420" t="str">
            <v>R</v>
          </cell>
          <cell r="E1420">
            <v>2.1771000000000003</v>
          </cell>
        </row>
        <row r="1421">
          <cell r="A1421" t="str">
            <v>HE</v>
          </cell>
          <cell r="B1421">
            <v>199801</v>
          </cell>
          <cell r="C1421">
            <v>35</v>
          </cell>
          <cell r="E1421">
            <v>100</v>
          </cell>
        </row>
        <row r="1422">
          <cell r="A1422" t="str">
            <v>HE</v>
          </cell>
          <cell r="B1422">
            <v>199801</v>
          </cell>
          <cell r="C1422">
            <v>35</v>
          </cell>
          <cell r="D1422" t="str">
            <v>0</v>
          </cell>
          <cell r="E1422">
            <v>0</v>
          </cell>
        </row>
        <row r="1423">
          <cell r="A1423" t="str">
            <v>HE</v>
          </cell>
          <cell r="B1423">
            <v>199801</v>
          </cell>
          <cell r="C1423">
            <v>35</v>
          </cell>
          <cell r="D1423" t="str">
            <v>3</v>
          </cell>
          <cell r="E1423">
            <v>2.3837000000000002</v>
          </cell>
        </row>
        <row r="1424">
          <cell r="A1424" t="str">
            <v>HE</v>
          </cell>
          <cell r="B1424">
            <v>199801</v>
          </cell>
          <cell r="C1424">
            <v>35</v>
          </cell>
          <cell r="D1424" t="str">
            <v>6</v>
          </cell>
          <cell r="E1424">
            <v>1.1036000000000001</v>
          </cell>
        </row>
        <row r="1425">
          <cell r="A1425" t="str">
            <v>HE</v>
          </cell>
          <cell r="B1425">
            <v>199801</v>
          </cell>
          <cell r="C1425">
            <v>35</v>
          </cell>
          <cell r="D1425" t="str">
            <v>6+</v>
          </cell>
          <cell r="E1425">
            <v>13.957000000000001</v>
          </cell>
        </row>
        <row r="1426">
          <cell r="A1426" t="str">
            <v>HE</v>
          </cell>
          <cell r="B1426">
            <v>199801</v>
          </cell>
          <cell r="C1426">
            <v>35</v>
          </cell>
          <cell r="D1426" t="str">
            <v>9</v>
          </cell>
          <cell r="E1426">
            <v>5.2461000000000002</v>
          </cell>
        </row>
        <row r="1427">
          <cell r="A1427" t="str">
            <v>HE</v>
          </cell>
          <cell r="B1427">
            <v>199801</v>
          </cell>
          <cell r="C1427">
            <v>35</v>
          </cell>
          <cell r="D1427" t="str">
            <v>C</v>
          </cell>
          <cell r="E1427">
            <v>83.659599999999998</v>
          </cell>
        </row>
        <row r="1428">
          <cell r="A1428" t="str">
            <v>HE</v>
          </cell>
          <cell r="B1428">
            <v>199801</v>
          </cell>
          <cell r="C1428">
            <v>35</v>
          </cell>
          <cell r="D1428" t="str">
            <v>F</v>
          </cell>
          <cell r="E1428">
            <v>5.4010000000000007</v>
          </cell>
        </row>
        <row r="1429">
          <cell r="A1429" t="str">
            <v>HE</v>
          </cell>
          <cell r="B1429">
            <v>199801</v>
          </cell>
          <cell r="C1429">
            <v>35</v>
          </cell>
          <cell r="D1429" t="str">
            <v>R</v>
          </cell>
          <cell r="E1429">
            <v>2.206</v>
          </cell>
        </row>
        <row r="1430">
          <cell r="A1430" t="str">
            <v>HE</v>
          </cell>
          <cell r="B1430">
            <v>199801</v>
          </cell>
          <cell r="C1430">
            <v>36</v>
          </cell>
          <cell r="E1430">
            <v>100</v>
          </cell>
        </row>
        <row r="1431">
          <cell r="A1431" t="str">
            <v>HE</v>
          </cell>
          <cell r="B1431">
            <v>199801</v>
          </cell>
          <cell r="C1431">
            <v>36</v>
          </cell>
          <cell r="D1431" t="str">
            <v>0</v>
          </cell>
          <cell r="E1431">
            <v>0</v>
          </cell>
        </row>
        <row r="1432">
          <cell r="A1432" t="str">
            <v>HE</v>
          </cell>
          <cell r="B1432">
            <v>199801</v>
          </cell>
          <cell r="C1432">
            <v>36</v>
          </cell>
          <cell r="D1432" t="str">
            <v>3</v>
          </cell>
          <cell r="E1432">
            <v>2.3847</v>
          </cell>
        </row>
        <row r="1433">
          <cell r="A1433" t="str">
            <v>HE</v>
          </cell>
          <cell r="B1433">
            <v>199801</v>
          </cell>
          <cell r="C1433">
            <v>36</v>
          </cell>
          <cell r="D1433" t="str">
            <v>6</v>
          </cell>
          <cell r="E1433">
            <v>1.0737000000000001</v>
          </cell>
        </row>
        <row r="1434">
          <cell r="A1434" t="str">
            <v>HE</v>
          </cell>
          <cell r="B1434">
            <v>199801</v>
          </cell>
          <cell r="C1434">
            <v>36</v>
          </cell>
          <cell r="D1434" t="str">
            <v>6+</v>
          </cell>
          <cell r="E1434">
            <v>14.247</v>
          </cell>
        </row>
        <row r="1435">
          <cell r="A1435" t="str">
            <v>HE</v>
          </cell>
          <cell r="B1435">
            <v>199801</v>
          </cell>
          <cell r="C1435">
            <v>36</v>
          </cell>
          <cell r="D1435" t="str">
            <v>9</v>
          </cell>
          <cell r="E1435">
            <v>5.5535000000000005</v>
          </cell>
        </row>
        <row r="1436">
          <cell r="A1436" t="str">
            <v>HE</v>
          </cell>
          <cell r="B1436">
            <v>199801</v>
          </cell>
          <cell r="C1436">
            <v>36</v>
          </cell>
          <cell r="D1436" t="str">
            <v>C</v>
          </cell>
          <cell r="E1436">
            <v>83.368099999999998</v>
          </cell>
        </row>
        <row r="1437">
          <cell r="A1437" t="str">
            <v>HE</v>
          </cell>
          <cell r="B1437">
            <v>199801</v>
          </cell>
          <cell r="C1437">
            <v>36</v>
          </cell>
          <cell r="D1437" t="str">
            <v>F</v>
          </cell>
          <cell r="E1437">
            <v>5.3567</v>
          </cell>
        </row>
        <row r="1438">
          <cell r="A1438" t="str">
            <v>HE</v>
          </cell>
          <cell r="B1438">
            <v>199801</v>
          </cell>
          <cell r="C1438">
            <v>36</v>
          </cell>
          <cell r="D1438" t="str">
            <v>R</v>
          </cell>
          <cell r="E1438">
            <v>2.2632000000000003</v>
          </cell>
        </row>
        <row r="1439">
          <cell r="A1439" t="str">
            <v>HE</v>
          </cell>
          <cell r="B1439">
            <v>199801</v>
          </cell>
          <cell r="C1439">
            <v>37</v>
          </cell>
          <cell r="E1439">
            <v>100</v>
          </cell>
        </row>
        <row r="1440">
          <cell r="A1440" t="str">
            <v>HE</v>
          </cell>
          <cell r="B1440">
            <v>199801</v>
          </cell>
          <cell r="C1440">
            <v>37</v>
          </cell>
          <cell r="D1440" t="str">
            <v>0</v>
          </cell>
          <cell r="E1440">
            <v>0</v>
          </cell>
        </row>
        <row r="1441">
          <cell r="A1441" t="str">
            <v>HE</v>
          </cell>
          <cell r="B1441">
            <v>199801</v>
          </cell>
          <cell r="C1441">
            <v>37</v>
          </cell>
          <cell r="D1441" t="str">
            <v>3</v>
          </cell>
          <cell r="E1441">
            <v>2.1915</v>
          </cell>
        </row>
        <row r="1442">
          <cell r="A1442" t="str">
            <v>HE</v>
          </cell>
          <cell r="B1442">
            <v>199801</v>
          </cell>
          <cell r="C1442">
            <v>37</v>
          </cell>
          <cell r="D1442" t="str">
            <v>6</v>
          </cell>
          <cell r="E1442">
            <v>1.1081000000000001</v>
          </cell>
        </row>
        <row r="1443">
          <cell r="A1443" t="str">
            <v>HE</v>
          </cell>
          <cell r="B1443">
            <v>199801</v>
          </cell>
          <cell r="C1443">
            <v>37</v>
          </cell>
          <cell r="D1443" t="str">
            <v>6+</v>
          </cell>
          <cell r="E1443">
            <v>14.363</v>
          </cell>
        </row>
        <row r="1444">
          <cell r="A1444" t="str">
            <v>HE</v>
          </cell>
          <cell r="B1444">
            <v>199801</v>
          </cell>
          <cell r="C1444">
            <v>37</v>
          </cell>
          <cell r="D1444" t="str">
            <v>9</v>
          </cell>
          <cell r="E1444">
            <v>5.8063000000000002</v>
          </cell>
        </row>
        <row r="1445">
          <cell r="A1445" t="str">
            <v>HE</v>
          </cell>
          <cell r="B1445">
            <v>199801</v>
          </cell>
          <cell r="C1445">
            <v>37</v>
          </cell>
          <cell r="D1445" t="str">
            <v>C</v>
          </cell>
          <cell r="E1445">
            <v>83.445700000000002</v>
          </cell>
        </row>
        <row r="1446">
          <cell r="A1446" t="str">
            <v>HE</v>
          </cell>
          <cell r="B1446">
            <v>199801</v>
          </cell>
          <cell r="C1446">
            <v>37</v>
          </cell>
          <cell r="D1446" t="str">
            <v>F</v>
          </cell>
          <cell r="E1446">
            <v>5.1187000000000005</v>
          </cell>
        </row>
        <row r="1447">
          <cell r="A1447" t="str">
            <v>HE</v>
          </cell>
          <cell r="B1447">
            <v>199801</v>
          </cell>
          <cell r="C1447">
            <v>37</v>
          </cell>
          <cell r="D1447" t="str">
            <v>R</v>
          </cell>
          <cell r="E1447">
            <v>2.3297000000000003</v>
          </cell>
        </row>
        <row r="1448">
          <cell r="A1448" t="str">
            <v>HE</v>
          </cell>
          <cell r="B1448">
            <v>199801</v>
          </cell>
          <cell r="C1448">
            <v>38</v>
          </cell>
          <cell r="E1448">
            <v>100</v>
          </cell>
        </row>
        <row r="1449">
          <cell r="A1449" t="str">
            <v>HE</v>
          </cell>
          <cell r="B1449">
            <v>199801</v>
          </cell>
          <cell r="C1449">
            <v>38</v>
          </cell>
          <cell r="D1449" t="str">
            <v>0</v>
          </cell>
          <cell r="E1449">
            <v>0</v>
          </cell>
        </row>
        <row r="1450">
          <cell r="A1450" t="str">
            <v>HE</v>
          </cell>
          <cell r="B1450">
            <v>199801</v>
          </cell>
          <cell r="C1450">
            <v>38</v>
          </cell>
          <cell r="D1450" t="str">
            <v>3</v>
          </cell>
          <cell r="E1450">
            <v>2.569</v>
          </cell>
        </row>
        <row r="1451">
          <cell r="A1451" t="str">
            <v>HE</v>
          </cell>
          <cell r="B1451">
            <v>199801</v>
          </cell>
          <cell r="C1451">
            <v>38</v>
          </cell>
          <cell r="D1451" t="str">
            <v>6</v>
          </cell>
          <cell r="E1451">
            <v>1.1952</v>
          </cell>
        </row>
        <row r="1452">
          <cell r="A1452" t="str">
            <v>HE</v>
          </cell>
          <cell r="B1452">
            <v>199801</v>
          </cell>
          <cell r="C1452">
            <v>38</v>
          </cell>
          <cell r="D1452" t="str">
            <v>6+</v>
          </cell>
          <cell r="E1452">
            <v>14.571999999999999</v>
          </cell>
        </row>
        <row r="1453">
          <cell r="A1453" t="str">
            <v>HE</v>
          </cell>
          <cell r="B1453">
            <v>199801</v>
          </cell>
          <cell r="C1453">
            <v>38</v>
          </cell>
          <cell r="D1453" t="str">
            <v>9</v>
          </cell>
          <cell r="E1453">
            <v>5.9790999999999999</v>
          </cell>
        </row>
        <row r="1454">
          <cell r="A1454" t="str">
            <v>HE</v>
          </cell>
          <cell r="B1454">
            <v>199801</v>
          </cell>
          <cell r="C1454">
            <v>38</v>
          </cell>
          <cell r="D1454" t="str">
            <v>C</v>
          </cell>
          <cell r="E1454">
            <v>82.859099999999998</v>
          </cell>
        </row>
        <row r="1455">
          <cell r="A1455" t="str">
            <v>HE</v>
          </cell>
          <cell r="B1455">
            <v>199801</v>
          </cell>
          <cell r="C1455">
            <v>38</v>
          </cell>
          <cell r="D1455" t="str">
            <v>F</v>
          </cell>
          <cell r="E1455">
            <v>4.9813000000000001</v>
          </cell>
        </row>
        <row r="1456">
          <cell r="A1456" t="str">
            <v>HE</v>
          </cell>
          <cell r="B1456">
            <v>199801</v>
          </cell>
          <cell r="C1456">
            <v>38</v>
          </cell>
          <cell r="D1456" t="str">
            <v>R</v>
          </cell>
          <cell r="E1456">
            <v>2.4161999999999999</v>
          </cell>
        </row>
        <row r="1457">
          <cell r="A1457" t="str">
            <v>HE</v>
          </cell>
          <cell r="B1457">
            <v>199801</v>
          </cell>
          <cell r="C1457">
            <v>39</v>
          </cell>
          <cell r="E1457">
            <v>100</v>
          </cell>
        </row>
        <row r="1458">
          <cell r="A1458" t="str">
            <v>HE</v>
          </cell>
          <cell r="B1458">
            <v>199801</v>
          </cell>
          <cell r="C1458">
            <v>39</v>
          </cell>
          <cell r="D1458" t="str">
            <v>0</v>
          </cell>
          <cell r="E1458">
            <v>0</v>
          </cell>
        </row>
        <row r="1459">
          <cell r="A1459" t="str">
            <v>HE</v>
          </cell>
          <cell r="B1459">
            <v>199801</v>
          </cell>
          <cell r="C1459">
            <v>39</v>
          </cell>
          <cell r="D1459" t="str">
            <v>3</v>
          </cell>
          <cell r="E1459">
            <v>2.6915</v>
          </cell>
        </row>
        <row r="1460">
          <cell r="A1460" t="str">
            <v>HE</v>
          </cell>
          <cell r="B1460">
            <v>199801</v>
          </cell>
          <cell r="C1460">
            <v>39</v>
          </cell>
          <cell r="D1460" t="str">
            <v>6</v>
          </cell>
          <cell r="E1460">
            <v>1.0611000000000002</v>
          </cell>
        </row>
        <row r="1461">
          <cell r="A1461" t="str">
            <v>HE</v>
          </cell>
          <cell r="B1461">
            <v>199801</v>
          </cell>
          <cell r="C1461">
            <v>39</v>
          </cell>
          <cell r="D1461" t="str">
            <v>6+</v>
          </cell>
          <cell r="E1461">
            <v>14.321</v>
          </cell>
        </row>
        <row r="1462">
          <cell r="A1462" t="str">
            <v>HE</v>
          </cell>
          <cell r="B1462">
            <v>199801</v>
          </cell>
          <cell r="C1462">
            <v>39</v>
          </cell>
          <cell r="D1462" t="str">
            <v>9</v>
          </cell>
          <cell r="E1462">
            <v>6.0057</v>
          </cell>
        </row>
        <row r="1463">
          <cell r="A1463" t="str">
            <v>HE</v>
          </cell>
          <cell r="B1463">
            <v>199801</v>
          </cell>
          <cell r="C1463">
            <v>39</v>
          </cell>
          <cell r="D1463" t="str">
            <v>C</v>
          </cell>
          <cell r="E1463">
            <v>82.98790000000001</v>
          </cell>
        </row>
        <row r="1464">
          <cell r="A1464" t="str">
            <v>HE</v>
          </cell>
          <cell r="B1464">
            <v>199801</v>
          </cell>
          <cell r="C1464">
            <v>39</v>
          </cell>
          <cell r="D1464" t="str">
            <v>F</v>
          </cell>
          <cell r="E1464">
            <v>4.8994</v>
          </cell>
        </row>
        <row r="1465">
          <cell r="A1465" t="str">
            <v>HE</v>
          </cell>
          <cell r="B1465">
            <v>199801</v>
          </cell>
          <cell r="C1465">
            <v>39</v>
          </cell>
          <cell r="D1465" t="str">
            <v>R</v>
          </cell>
          <cell r="E1465">
            <v>2.3544</v>
          </cell>
        </row>
        <row r="1466">
          <cell r="A1466" t="str">
            <v>HE</v>
          </cell>
          <cell r="B1466">
            <v>199801</v>
          </cell>
          <cell r="C1466">
            <v>40</v>
          </cell>
          <cell r="E1466">
            <v>100</v>
          </cell>
        </row>
        <row r="1467">
          <cell r="A1467" t="str">
            <v>HE</v>
          </cell>
          <cell r="B1467">
            <v>199801</v>
          </cell>
          <cell r="C1467">
            <v>40</v>
          </cell>
          <cell r="D1467" t="str">
            <v>0</v>
          </cell>
          <cell r="E1467">
            <v>0</v>
          </cell>
        </row>
        <row r="1468">
          <cell r="A1468" t="str">
            <v>HE</v>
          </cell>
          <cell r="B1468">
            <v>199801</v>
          </cell>
          <cell r="C1468">
            <v>40</v>
          </cell>
          <cell r="D1468" t="str">
            <v>3</v>
          </cell>
          <cell r="E1468">
            <v>2.7457000000000003</v>
          </cell>
        </row>
        <row r="1469">
          <cell r="A1469" t="str">
            <v>HE</v>
          </cell>
          <cell r="B1469">
            <v>199801</v>
          </cell>
          <cell r="C1469">
            <v>40</v>
          </cell>
          <cell r="D1469" t="str">
            <v>6</v>
          </cell>
          <cell r="E1469">
            <v>1.2749000000000001</v>
          </cell>
        </row>
        <row r="1470">
          <cell r="A1470" t="str">
            <v>HE</v>
          </cell>
          <cell r="B1470">
            <v>199801</v>
          </cell>
          <cell r="C1470">
            <v>40</v>
          </cell>
          <cell r="D1470" t="str">
            <v>6+</v>
          </cell>
          <cell r="E1470">
            <v>14.617000000000001</v>
          </cell>
        </row>
        <row r="1471">
          <cell r="A1471" t="str">
            <v>HE</v>
          </cell>
          <cell r="B1471">
            <v>199801</v>
          </cell>
          <cell r="C1471">
            <v>40</v>
          </cell>
          <cell r="D1471" t="str">
            <v>9</v>
          </cell>
          <cell r="E1471">
            <v>6.1166</v>
          </cell>
        </row>
        <row r="1472">
          <cell r="A1472" t="str">
            <v>HE</v>
          </cell>
          <cell r="B1472">
            <v>199801</v>
          </cell>
          <cell r="C1472">
            <v>40</v>
          </cell>
          <cell r="D1472" t="str">
            <v>C</v>
          </cell>
          <cell r="E1472">
            <v>82.636899999999997</v>
          </cell>
        </row>
        <row r="1473">
          <cell r="A1473" t="str">
            <v>HE</v>
          </cell>
          <cell r="B1473">
            <v>199801</v>
          </cell>
          <cell r="C1473">
            <v>40</v>
          </cell>
          <cell r="D1473" t="str">
            <v>F</v>
          </cell>
          <cell r="E1473">
            <v>4.8389000000000006</v>
          </cell>
        </row>
        <row r="1474">
          <cell r="A1474" t="str">
            <v>HE</v>
          </cell>
          <cell r="B1474">
            <v>199801</v>
          </cell>
          <cell r="C1474">
            <v>40</v>
          </cell>
          <cell r="D1474" t="str">
            <v>R</v>
          </cell>
          <cell r="E1474">
            <v>2.387</v>
          </cell>
        </row>
        <row r="1475">
          <cell r="A1475" t="str">
            <v>HE</v>
          </cell>
          <cell r="B1475">
            <v>199801</v>
          </cell>
          <cell r="C1475">
            <v>41</v>
          </cell>
          <cell r="E1475">
            <v>100</v>
          </cell>
        </row>
        <row r="1476">
          <cell r="A1476" t="str">
            <v>HE</v>
          </cell>
          <cell r="B1476">
            <v>199801</v>
          </cell>
          <cell r="C1476">
            <v>41</v>
          </cell>
          <cell r="D1476" t="str">
            <v>0</v>
          </cell>
          <cell r="E1476">
            <v>0</v>
          </cell>
        </row>
        <row r="1477">
          <cell r="A1477" t="str">
            <v>HE</v>
          </cell>
          <cell r="B1477">
            <v>199801</v>
          </cell>
          <cell r="C1477">
            <v>41</v>
          </cell>
          <cell r="D1477" t="str">
            <v>3</v>
          </cell>
          <cell r="E1477">
            <v>2.9502000000000002</v>
          </cell>
        </row>
        <row r="1478">
          <cell r="A1478" t="str">
            <v>HE</v>
          </cell>
          <cell r="B1478">
            <v>199801</v>
          </cell>
          <cell r="C1478">
            <v>41</v>
          </cell>
          <cell r="D1478" t="str">
            <v>6</v>
          </cell>
          <cell r="E1478">
            <v>1.2687000000000002</v>
          </cell>
        </row>
        <row r="1479">
          <cell r="A1479" t="str">
            <v>HE</v>
          </cell>
          <cell r="B1479">
            <v>199801</v>
          </cell>
          <cell r="C1479">
            <v>41</v>
          </cell>
          <cell r="D1479" t="str">
            <v>6+</v>
          </cell>
          <cell r="E1479">
            <v>15.07</v>
          </cell>
        </row>
        <row r="1480">
          <cell r="A1480" t="str">
            <v>HE</v>
          </cell>
          <cell r="B1480">
            <v>199801</v>
          </cell>
          <cell r="C1480">
            <v>41</v>
          </cell>
          <cell r="D1480" t="str">
            <v>9</v>
          </cell>
          <cell r="E1480">
            <v>6.6854000000000005</v>
          </cell>
        </row>
        <row r="1481">
          <cell r="A1481" t="str">
            <v>HE</v>
          </cell>
          <cell r="B1481">
            <v>199801</v>
          </cell>
          <cell r="C1481">
            <v>41</v>
          </cell>
          <cell r="D1481" t="str">
            <v>C</v>
          </cell>
          <cell r="E1481">
            <v>81.980100000000007</v>
          </cell>
        </row>
        <row r="1482">
          <cell r="A1482" t="str">
            <v>HE</v>
          </cell>
          <cell r="B1482">
            <v>199801</v>
          </cell>
          <cell r="C1482">
            <v>41</v>
          </cell>
          <cell r="D1482" t="str">
            <v>F</v>
          </cell>
          <cell r="E1482">
            <v>4.7176</v>
          </cell>
        </row>
        <row r="1483">
          <cell r="A1483" t="str">
            <v>HE</v>
          </cell>
          <cell r="B1483">
            <v>199801</v>
          </cell>
          <cell r="C1483">
            <v>41</v>
          </cell>
          <cell r="D1483" t="str">
            <v>R</v>
          </cell>
          <cell r="E1483">
            <v>2.3980999999999999</v>
          </cell>
        </row>
        <row r="1484">
          <cell r="A1484" t="str">
            <v>HE</v>
          </cell>
          <cell r="B1484">
            <v>199801</v>
          </cell>
          <cell r="C1484">
            <v>42</v>
          </cell>
          <cell r="E1484">
            <v>100</v>
          </cell>
        </row>
        <row r="1485">
          <cell r="A1485" t="str">
            <v>HE</v>
          </cell>
          <cell r="B1485">
            <v>199801</v>
          </cell>
          <cell r="C1485">
            <v>42</v>
          </cell>
          <cell r="D1485" t="str">
            <v>0</v>
          </cell>
          <cell r="E1485">
            <v>0</v>
          </cell>
        </row>
        <row r="1486">
          <cell r="A1486" t="str">
            <v>HE</v>
          </cell>
          <cell r="B1486">
            <v>199801</v>
          </cell>
          <cell r="C1486">
            <v>42</v>
          </cell>
          <cell r="D1486" t="str">
            <v>3</v>
          </cell>
          <cell r="E1486">
            <v>2.8682000000000003</v>
          </cell>
        </row>
        <row r="1487">
          <cell r="A1487" t="str">
            <v>HE</v>
          </cell>
          <cell r="B1487">
            <v>199801</v>
          </cell>
          <cell r="C1487">
            <v>42</v>
          </cell>
          <cell r="D1487" t="str">
            <v>6</v>
          </cell>
          <cell r="E1487">
            <v>1.4292</v>
          </cell>
        </row>
        <row r="1488">
          <cell r="A1488" t="str">
            <v>HE</v>
          </cell>
          <cell r="B1488">
            <v>199801</v>
          </cell>
          <cell r="C1488">
            <v>42</v>
          </cell>
          <cell r="D1488" t="str">
            <v>6+</v>
          </cell>
          <cell r="E1488">
            <v>15.022</v>
          </cell>
        </row>
        <row r="1489">
          <cell r="A1489" t="str">
            <v>HE</v>
          </cell>
          <cell r="B1489">
            <v>199801</v>
          </cell>
          <cell r="C1489">
            <v>42</v>
          </cell>
          <cell r="D1489" t="str">
            <v>9</v>
          </cell>
          <cell r="E1489">
            <v>5.8811</v>
          </cell>
        </row>
        <row r="1490">
          <cell r="A1490" t="str">
            <v>HE</v>
          </cell>
          <cell r="B1490">
            <v>199801</v>
          </cell>
          <cell r="C1490">
            <v>42</v>
          </cell>
          <cell r="D1490" t="str">
            <v>C</v>
          </cell>
          <cell r="E1490">
            <v>82.109700000000004</v>
          </cell>
        </row>
        <row r="1491">
          <cell r="A1491" t="str">
            <v>HE</v>
          </cell>
          <cell r="B1491">
            <v>199801</v>
          </cell>
          <cell r="C1491">
            <v>42</v>
          </cell>
          <cell r="D1491" t="str">
            <v>F</v>
          </cell>
          <cell r="E1491">
            <v>5.1455000000000002</v>
          </cell>
        </row>
        <row r="1492">
          <cell r="A1492" t="str">
            <v>HE</v>
          </cell>
          <cell r="B1492">
            <v>199801</v>
          </cell>
          <cell r="C1492">
            <v>42</v>
          </cell>
          <cell r="D1492" t="str">
            <v>R</v>
          </cell>
          <cell r="E1492">
            <v>2.5664000000000002</v>
          </cell>
        </row>
        <row r="1493">
          <cell r="A1493" t="str">
            <v>HE</v>
          </cell>
          <cell r="B1493">
            <v>199801</v>
          </cell>
          <cell r="C1493">
            <v>43</v>
          </cell>
          <cell r="E1493">
            <v>100</v>
          </cell>
        </row>
        <row r="1494">
          <cell r="A1494" t="str">
            <v>HE</v>
          </cell>
          <cell r="B1494">
            <v>199801</v>
          </cell>
          <cell r="C1494">
            <v>43</v>
          </cell>
          <cell r="D1494" t="str">
            <v>0</v>
          </cell>
          <cell r="E1494">
            <v>0</v>
          </cell>
        </row>
        <row r="1495">
          <cell r="A1495" t="str">
            <v>HE</v>
          </cell>
          <cell r="B1495">
            <v>199801</v>
          </cell>
          <cell r="C1495">
            <v>43</v>
          </cell>
          <cell r="D1495" t="str">
            <v>3</v>
          </cell>
          <cell r="E1495">
            <v>3.1922000000000001</v>
          </cell>
        </row>
        <row r="1496">
          <cell r="A1496" t="str">
            <v>HE</v>
          </cell>
          <cell r="B1496">
            <v>199801</v>
          </cell>
          <cell r="C1496">
            <v>43</v>
          </cell>
          <cell r="D1496" t="str">
            <v>6</v>
          </cell>
          <cell r="E1496">
            <v>1.407</v>
          </cell>
        </row>
        <row r="1497">
          <cell r="A1497" t="str">
            <v>HE</v>
          </cell>
          <cell r="B1497">
            <v>199801</v>
          </cell>
          <cell r="C1497">
            <v>43</v>
          </cell>
          <cell r="D1497" t="str">
            <v>6+</v>
          </cell>
          <cell r="E1497">
            <v>15.103999999999999</v>
          </cell>
        </row>
        <row r="1498">
          <cell r="A1498" t="str">
            <v>HE</v>
          </cell>
          <cell r="B1498">
            <v>199801</v>
          </cell>
          <cell r="C1498">
            <v>43</v>
          </cell>
          <cell r="D1498" t="str">
            <v>9</v>
          </cell>
          <cell r="E1498">
            <v>6.0845000000000002</v>
          </cell>
        </row>
        <row r="1499">
          <cell r="A1499" t="str">
            <v>HE</v>
          </cell>
          <cell r="B1499">
            <v>199801</v>
          </cell>
          <cell r="C1499">
            <v>43</v>
          </cell>
          <cell r="D1499" t="str">
            <v>C</v>
          </cell>
          <cell r="E1499">
            <v>81.703900000000004</v>
          </cell>
        </row>
        <row r="1500">
          <cell r="A1500" t="str">
            <v>HE</v>
          </cell>
          <cell r="B1500">
            <v>199801</v>
          </cell>
          <cell r="C1500">
            <v>43</v>
          </cell>
          <cell r="D1500" t="str">
            <v>F</v>
          </cell>
          <cell r="E1500">
            <v>5.1219000000000001</v>
          </cell>
        </row>
        <row r="1501">
          <cell r="A1501" t="str">
            <v>HE</v>
          </cell>
          <cell r="B1501">
            <v>199801</v>
          </cell>
          <cell r="C1501">
            <v>43</v>
          </cell>
          <cell r="D1501" t="str">
            <v>R</v>
          </cell>
          <cell r="E1501">
            <v>2.4904999999999999</v>
          </cell>
        </row>
        <row r="1502">
          <cell r="A1502" t="str">
            <v>HE</v>
          </cell>
          <cell r="B1502">
            <v>199801</v>
          </cell>
          <cell r="C1502">
            <v>44</v>
          </cell>
          <cell r="E1502">
            <v>100</v>
          </cell>
        </row>
        <row r="1503">
          <cell r="A1503" t="str">
            <v>HE</v>
          </cell>
          <cell r="B1503">
            <v>199801</v>
          </cell>
          <cell r="C1503">
            <v>44</v>
          </cell>
          <cell r="D1503" t="str">
            <v>0</v>
          </cell>
          <cell r="E1503">
            <v>0</v>
          </cell>
        </row>
        <row r="1504">
          <cell r="A1504" t="str">
            <v>HE</v>
          </cell>
          <cell r="B1504">
            <v>199801</v>
          </cell>
          <cell r="C1504">
            <v>44</v>
          </cell>
          <cell r="D1504" t="str">
            <v>3</v>
          </cell>
          <cell r="E1504">
            <v>2.9297</v>
          </cell>
        </row>
        <row r="1505">
          <cell r="A1505" t="str">
            <v>HE</v>
          </cell>
          <cell r="B1505">
            <v>199801</v>
          </cell>
          <cell r="C1505">
            <v>44</v>
          </cell>
          <cell r="D1505" t="str">
            <v>6</v>
          </cell>
          <cell r="E1505">
            <v>1.5801000000000001</v>
          </cell>
        </row>
        <row r="1506">
          <cell r="A1506" t="str">
            <v>HE</v>
          </cell>
          <cell r="B1506">
            <v>199801</v>
          </cell>
          <cell r="C1506">
            <v>44</v>
          </cell>
          <cell r="D1506" t="str">
            <v>6+</v>
          </cell>
          <cell r="E1506">
            <v>15.699</v>
          </cell>
        </row>
        <row r="1507">
          <cell r="A1507" t="str">
            <v>HE</v>
          </cell>
          <cell r="B1507">
            <v>199801</v>
          </cell>
          <cell r="C1507">
            <v>44</v>
          </cell>
          <cell r="D1507" t="str">
            <v>9</v>
          </cell>
          <cell r="E1507">
            <v>6.0648</v>
          </cell>
        </row>
        <row r="1508">
          <cell r="A1508" t="str">
            <v>HE</v>
          </cell>
          <cell r="B1508">
            <v>199801</v>
          </cell>
          <cell r="C1508">
            <v>44</v>
          </cell>
          <cell r="D1508" t="str">
            <v>C</v>
          </cell>
          <cell r="E1508">
            <v>81.371499999999997</v>
          </cell>
        </row>
        <row r="1509">
          <cell r="A1509" t="str">
            <v>HE</v>
          </cell>
          <cell r="B1509">
            <v>199801</v>
          </cell>
          <cell r="C1509">
            <v>44</v>
          </cell>
          <cell r="D1509" t="str">
            <v>F</v>
          </cell>
          <cell r="E1509">
            <v>5.4485000000000001</v>
          </cell>
        </row>
        <row r="1510">
          <cell r="A1510" t="str">
            <v>HE</v>
          </cell>
          <cell r="B1510">
            <v>199801</v>
          </cell>
          <cell r="C1510">
            <v>44</v>
          </cell>
          <cell r="D1510" t="str">
            <v>R</v>
          </cell>
          <cell r="E1510">
            <v>2.6053999999999999</v>
          </cell>
        </row>
        <row r="1511">
          <cell r="A1511" t="str">
            <v>HE</v>
          </cell>
          <cell r="B1511">
            <v>199801</v>
          </cell>
          <cell r="C1511">
            <v>45</v>
          </cell>
          <cell r="E1511">
            <v>100</v>
          </cell>
        </row>
        <row r="1512">
          <cell r="A1512" t="str">
            <v>HE</v>
          </cell>
          <cell r="B1512">
            <v>199801</v>
          </cell>
          <cell r="C1512">
            <v>45</v>
          </cell>
          <cell r="D1512" t="str">
            <v>0</v>
          </cell>
          <cell r="E1512">
            <v>0</v>
          </cell>
        </row>
        <row r="1513">
          <cell r="A1513" t="str">
            <v>HE</v>
          </cell>
          <cell r="B1513">
            <v>199801</v>
          </cell>
          <cell r="C1513">
            <v>45</v>
          </cell>
          <cell r="D1513" t="str">
            <v>3</v>
          </cell>
          <cell r="E1513">
            <v>2.9488000000000003</v>
          </cell>
        </row>
        <row r="1514">
          <cell r="A1514" t="str">
            <v>HE</v>
          </cell>
          <cell r="B1514">
            <v>199801</v>
          </cell>
          <cell r="C1514">
            <v>45</v>
          </cell>
          <cell r="D1514" t="str">
            <v>6</v>
          </cell>
          <cell r="E1514">
            <v>1.3332000000000002</v>
          </cell>
        </row>
        <row r="1515">
          <cell r="A1515" t="str">
            <v>HE</v>
          </cell>
          <cell r="B1515">
            <v>199801</v>
          </cell>
          <cell r="C1515">
            <v>45</v>
          </cell>
          <cell r="D1515" t="str">
            <v>6+</v>
          </cell>
          <cell r="E1515">
            <v>15.667</v>
          </cell>
        </row>
        <row r="1516">
          <cell r="A1516" t="str">
            <v>HE</v>
          </cell>
          <cell r="B1516">
            <v>199801</v>
          </cell>
          <cell r="C1516">
            <v>45</v>
          </cell>
          <cell r="D1516" t="str">
            <v>9</v>
          </cell>
          <cell r="E1516">
            <v>6.0139000000000005</v>
          </cell>
        </row>
        <row r="1517">
          <cell r="A1517" t="str">
            <v>HE</v>
          </cell>
          <cell r="B1517">
            <v>199801</v>
          </cell>
          <cell r="C1517">
            <v>45</v>
          </cell>
          <cell r="D1517" t="str">
            <v>C</v>
          </cell>
          <cell r="E1517">
            <v>81.384500000000003</v>
          </cell>
        </row>
        <row r="1518">
          <cell r="A1518" t="str">
            <v>HE</v>
          </cell>
          <cell r="B1518">
            <v>199801</v>
          </cell>
          <cell r="C1518">
            <v>45</v>
          </cell>
          <cell r="D1518" t="str">
            <v>F</v>
          </cell>
          <cell r="E1518">
            <v>5.7449000000000003</v>
          </cell>
        </row>
        <row r="1519">
          <cell r="A1519" t="str">
            <v>HE</v>
          </cell>
          <cell r="B1519">
            <v>199801</v>
          </cell>
          <cell r="C1519">
            <v>45</v>
          </cell>
          <cell r="D1519" t="str">
            <v>R</v>
          </cell>
          <cell r="E1519">
            <v>2.5748000000000002</v>
          </cell>
        </row>
        <row r="1520">
          <cell r="A1520" t="str">
            <v>HE</v>
          </cell>
          <cell r="B1520">
            <v>199801</v>
          </cell>
          <cell r="C1520">
            <v>46</v>
          </cell>
          <cell r="E1520">
            <v>100</v>
          </cell>
        </row>
        <row r="1521">
          <cell r="A1521" t="str">
            <v>HE</v>
          </cell>
          <cell r="B1521">
            <v>199801</v>
          </cell>
          <cell r="C1521">
            <v>46</v>
          </cell>
          <cell r="D1521" t="str">
            <v>0</v>
          </cell>
          <cell r="E1521">
            <v>0</v>
          </cell>
        </row>
        <row r="1522">
          <cell r="A1522" t="str">
            <v>HE</v>
          </cell>
          <cell r="B1522">
            <v>199801</v>
          </cell>
          <cell r="C1522">
            <v>46</v>
          </cell>
          <cell r="D1522" t="str">
            <v>3</v>
          </cell>
          <cell r="E1522">
            <v>2.8945000000000003</v>
          </cell>
        </row>
        <row r="1523">
          <cell r="A1523" t="str">
            <v>HE</v>
          </cell>
          <cell r="B1523">
            <v>199801</v>
          </cell>
          <cell r="C1523">
            <v>46</v>
          </cell>
          <cell r="D1523" t="str">
            <v>6</v>
          </cell>
          <cell r="E1523">
            <v>1.3114000000000001</v>
          </cell>
        </row>
        <row r="1524">
          <cell r="A1524" t="str">
            <v>HE</v>
          </cell>
          <cell r="B1524">
            <v>199801</v>
          </cell>
          <cell r="C1524">
            <v>46</v>
          </cell>
          <cell r="D1524" t="str">
            <v>6+</v>
          </cell>
          <cell r="E1524">
            <v>15.519</v>
          </cell>
        </row>
        <row r="1525">
          <cell r="A1525" t="str">
            <v>HE</v>
          </cell>
          <cell r="B1525">
            <v>199801</v>
          </cell>
          <cell r="C1525">
            <v>46</v>
          </cell>
          <cell r="D1525" t="str">
            <v>9</v>
          </cell>
          <cell r="E1525">
            <v>6.24</v>
          </cell>
        </row>
        <row r="1526">
          <cell r="A1526" t="str">
            <v>HE</v>
          </cell>
          <cell r="B1526">
            <v>199801</v>
          </cell>
          <cell r="C1526">
            <v>46</v>
          </cell>
          <cell r="D1526" t="str">
            <v>C</v>
          </cell>
          <cell r="E1526">
            <v>81.586800000000011</v>
          </cell>
        </row>
        <row r="1527">
          <cell r="A1527" t="str">
            <v>HE</v>
          </cell>
          <cell r="B1527">
            <v>199801</v>
          </cell>
          <cell r="C1527">
            <v>46</v>
          </cell>
          <cell r="D1527" t="str">
            <v>F</v>
          </cell>
          <cell r="E1527">
            <v>5.4028</v>
          </cell>
        </row>
        <row r="1528">
          <cell r="A1528" t="str">
            <v>HE</v>
          </cell>
          <cell r="B1528">
            <v>199801</v>
          </cell>
          <cell r="C1528">
            <v>46</v>
          </cell>
          <cell r="D1528" t="str">
            <v>R</v>
          </cell>
          <cell r="E1528">
            <v>2.5645000000000002</v>
          </cell>
        </row>
        <row r="1529">
          <cell r="A1529" t="str">
            <v>HE</v>
          </cell>
          <cell r="B1529">
            <v>199801</v>
          </cell>
          <cell r="C1529">
            <v>47</v>
          </cell>
          <cell r="E1529">
            <v>100</v>
          </cell>
        </row>
        <row r="1530">
          <cell r="A1530" t="str">
            <v>HE</v>
          </cell>
          <cell r="B1530">
            <v>199801</v>
          </cell>
          <cell r="C1530">
            <v>47</v>
          </cell>
          <cell r="D1530" t="str">
            <v>0</v>
          </cell>
          <cell r="E1530">
            <v>0</v>
          </cell>
        </row>
        <row r="1531">
          <cell r="A1531" t="str">
            <v>HE</v>
          </cell>
          <cell r="B1531">
            <v>199801</v>
          </cell>
          <cell r="C1531">
            <v>47</v>
          </cell>
          <cell r="D1531" t="str">
            <v>3</v>
          </cell>
          <cell r="E1531">
            <v>2.9656000000000002</v>
          </cell>
        </row>
        <row r="1532">
          <cell r="A1532" t="str">
            <v>HE</v>
          </cell>
          <cell r="B1532">
            <v>199801</v>
          </cell>
          <cell r="C1532">
            <v>47</v>
          </cell>
          <cell r="D1532" t="str">
            <v>6</v>
          </cell>
          <cell r="E1532">
            <v>1.1792</v>
          </cell>
        </row>
        <row r="1533">
          <cell r="A1533" t="str">
            <v>HE</v>
          </cell>
          <cell r="B1533">
            <v>199801</v>
          </cell>
          <cell r="C1533">
            <v>47</v>
          </cell>
          <cell r="D1533" t="str">
            <v>6+</v>
          </cell>
          <cell r="E1533">
            <v>15.395</v>
          </cell>
        </row>
        <row r="1534">
          <cell r="A1534" t="str">
            <v>HE</v>
          </cell>
          <cell r="B1534">
            <v>199801</v>
          </cell>
          <cell r="C1534">
            <v>47</v>
          </cell>
          <cell r="D1534" t="str">
            <v>9</v>
          </cell>
          <cell r="E1534">
            <v>6.3741000000000003</v>
          </cell>
        </row>
        <row r="1535">
          <cell r="A1535" t="str">
            <v>HE</v>
          </cell>
          <cell r="B1535">
            <v>199801</v>
          </cell>
          <cell r="C1535">
            <v>47</v>
          </cell>
          <cell r="D1535" t="str">
            <v>C</v>
          </cell>
          <cell r="E1535">
            <v>81.639600000000002</v>
          </cell>
        </row>
        <row r="1536">
          <cell r="A1536" t="str">
            <v>HE</v>
          </cell>
          <cell r="B1536">
            <v>199801</v>
          </cell>
          <cell r="C1536">
            <v>47</v>
          </cell>
          <cell r="D1536" t="str">
            <v>F</v>
          </cell>
          <cell r="E1536">
            <v>5.3852000000000002</v>
          </cell>
        </row>
        <row r="1537">
          <cell r="A1537" t="str">
            <v>HE</v>
          </cell>
          <cell r="B1537">
            <v>199801</v>
          </cell>
          <cell r="C1537">
            <v>47</v>
          </cell>
          <cell r="D1537" t="str">
            <v>R</v>
          </cell>
          <cell r="E1537">
            <v>2.4563000000000001</v>
          </cell>
        </row>
        <row r="1538">
          <cell r="A1538" t="str">
            <v>HE</v>
          </cell>
          <cell r="B1538">
            <v>199801</v>
          </cell>
          <cell r="C1538">
            <v>48</v>
          </cell>
          <cell r="E1538">
            <v>100</v>
          </cell>
        </row>
        <row r="1539">
          <cell r="A1539" t="str">
            <v>HE</v>
          </cell>
          <cell r="B1539">
            <v>199801</v>
          </cell>
          <cell r="C1539">
            <v>48</v>
          </cell>
          <cell r="D1539" t="str">
            <v>0</v>
          </cell>
          <cell r="E1539">
            <v>0</v>
          </cell>
        </row>
        <row r="1540">
          <cell r="A1540" t="str">
            <v>HE</v>
          </cell>
          <cell r="B1540">
            <v>199801</v>
          </cell>
          <cell r="C1540">
            <v>48</v>
          </cell>
          <cell r="D1540" t="str">
            <v>3</v>
          </cell>
          <cell r="E1540">
            <v>2.6089000000000002</v>
          </cell>
        </row>
        <row r="1541">
          <cell r="A1541" t="str">
            <v>HE</v>
          </cell>
          <cell r="B1541">
            <v>199801</v>
          </cell>
          <cell r="C1541">
            <v>48</v>
          </cell>
          <cell r="D1541" t="str">
            <v>6</v>
          </cell>
          <cell r="E1541">
            <v>1.1961000000000002</v>
          </cell>
        </row>
        <row r="1542">
          <cell r="A1542" t="str">
            <v>HE</v>
          </cell>
          <cell r="B1542">
            <v>199801</v>
          </cell>
          <cell r="C1542">
            <v>48</v>
          </cell>
          <cell r="D1542" t="str">
            <v>6+</v>
          </cell>
          <cell r="E1542">
            <v>15.359</v>
          </cell>
        </row>
        <row r="1543">
          <cell r="A1543" t="str">
            <v>HE</v>
          </cell>
          <cell r="B1543">
            <v>199801</v>
          </cell>
          <cell r="C1543">
            <v>48</v>
          </cell>
          <cell r="D1543" t="str">
            <v>9</v>
          </cell>
          <cell r="E1543">
            <v>6.4104999999999999</v>
          </cell>
        </row>
        <row r="1544">
          <cell r="A1544" t="str">
            <v>HE</v>
          </cell>
          <cell r="B1544">
            <v>199801</v>
          </cell>
          <cell r="C1544">
            <v>48</v>
          </cell>
          <cell r="D1544" t="str">
            <v>C</v>
          </cell>
          <cell r="E1544">
            <v>82.032000000000011</v>
          </cell>
        </row>
        <row r="1545">
          <cell r="A1545" t="str">
            <v>HE</v>
          </cell>
          <cell r="B1545">
            <v>199801</v>
          </cell>
          <cell r="C1545">
            <v>48</v>
          </cell>
          <cell r="D1545" t="str">
            <v>F</v>
          </cell>
          <cell r="E1545">
            <v>5.2902000000000005</v>
          </cell>
        </row>
        <row r="1546">
          <cell r="A1546" t="str">
            <v>HE</v>
          </cell>
          <cell r="B1546">
            <v>199801</v>
          </cell>
          <cell r="C1546">
            <v>48</v>
          </cell>
          <cell r="D1546" t="str">
            <v>R</v>
          </cell>
          <cell r="E1546">
            <v>2.4622999999999999</v>
          </cell>
        </row>
        <row r="1547">
          <cell r="A1547" t="str">
            <v>HE</v>
          </cell>
          <cell r="B1547">
            <v>199801</v>
          </cell>
          <cell r="C1547">
            <v>49</v>
          </cell>
          <cell r="E1547">
            <v>100</v>
          </cell>
        </row>
        <row r="1548">
          <cell r="A1548" t="str">
            <v>HE</v>
          </cell>
          <cell r="B1548">
            <v>199801</v>
          </cell>
          <cell r="C1548">
            <v>49</v>
          </cell>
          <cell r="D1548" t="str">
            <v>0</v>
          </cell>
          <cell r="E1548">
            <v>0</v>
          </cell>
        </row>
        <row r="1549">
          <cell r="A1549" t="str">
            <v>HE</v>
          </cell>
          <cell r="B1549">
            <v>199801</v>
          </cell>
          <cell r="C1549">
            <v>49</v>
          </cell>
          <cell r="D1549" t="str">
            <v>3</v>
          </cell>
          <cell r="E1549">
            <v>2.9708000000000001</v>
          </cell>
        </row>
        <row r="1550">
          <cell r="A1550" t="str">
            <v>HE</v>
          </cell>
          <cell r="B1550">
            <v>199801</v>
          </cell>
          <cell r="C1550">
            <v>49</v>
          </cell>
          <cell r="D1550" t="str">
            <v>6</v>
          </cell>
          <cell r="E1550">
            <v>1.1677</v>
          </cell>
        </row>
        <row r="1551">
          <cell r="A1551" t="str">
            <v>HE</v>
          </cell>
          <cell r="B1551">
            <v>199801</v>
          </cell>
          <cell r="C1551">
            <v>49</v>
          </cell>
          <cell r="D1551" t="str">
            <v>6+</v>
          </cell>
          <cell r="E1551">
            <v>15.47</v>
          </cell>
        </row>
        <row r="1552">
          <cell r="A1552" t="str">
            <v>HE</v>
          </cell>
          <cell r="B1552">
            <v>199801</v>
          </cell>
          <cell r="C1552">
            <v>49</v>
          </cell>
          <cell r="D1552" t="str">
            <v>9</v>
          </cell>
          <cell r="E1552">
            <v>6.4949000000000003</v>
          </cell>
        </row>
        <row r="1553">
          <cell r="A1553" t="str">
            <v>HE</v>
          </cell>
          <cell r="B1553">
            <v>199801</v>
          </cell>
          <cell r="C1553">
            <v>49</v>
          </cell>
          <cell r="D1553" t="str">
            <v>C</v>
          </cell>
          <cell r="E1553">
            <v>81.559400000000011</v>
          </cell>
        </row>
        <row r="1554">
          <cell r="A1554" t="str">
            <v>HE</v>
          </cell>
          <cell r="B1554">
            <v>199801</v>
          </cell>
          <cell r="C1554">
            <v>49</v>
          </cell>
          <cell r="D1554" t="str">
            <v>F</v>
          </cell>
          <cell r="E1554">
            <v>5.3315000000000001</v>
          </cell>
        </row>
        <row r="1555">
          <cell r="A1555" t="str">
            <v>HE</v>
          </cell>
          <cell r="B1555">
            <v>199801</v>
          </cell>
          <cell r="C1555">
            <v>49</v>
          </cell>
          <cell r="D1555" t="str">
            <v>R</v>
          </cell>
          <cell r="E1555">
            <v>2.4758</v>
          </cell>
        </row>
        <row r="1556">
          <cell r="A1556" t="str">
            <v>HE</v>
          </cell>
          <cell r="B1556">
            <v>199801</v>
          </cell>
          <cell r="C1556">
            <v>50</v>
          </cell>
          <cell r="E1556">
            <v>100</v>
          </cell>
        </row>
        <row r="1557">
          <cell r="A1557" t="str">
            <v>HE</v>
          </cell>
          <cell r="B1557">
            <v>199801</v>
          </cell>
          <cell r="C1557">
            <v>50</v>
          </cell>
          <cell r="D1557" t="str">
            <v>0</v>
          </cell>
          <cell r="E1557">
            <v>0</v>
          </cell>
        </row>
        <row r="1558">
          <cell r="A1558" t="str">
            <v>HE</v>
          </cell>
          <cell r="B1558">
            <v>199801</v>
          </cell>
          <cell r="C1558">
            <v>50</v>
          </cell>
          <cell r="D1558" t="str">
            <v>3</v>
          </cell>
          <cell r="E1558">
            <v>3.0655000000000001</v>
          </cell>
        </row>
        <row r="1559">
          <cell r="A1559" t="str">
            <v>HE</v>
          </cell>
          <cell r="B1559">
            <v>199801</v>
          </cell>
          <cell r="C1559">
            <v>50</v>
          </cell>
          <cell r="D1559" t="str">
            <v>6</v>
          </cell>
          <cell r="E1559">
            <v>1.1540000000000001</v>
          </cell>
        </row>
        <row r="1560">
          <cell r="A1560" t="str">
            <v>HE</v>
          </cell>
          <cell r="B1560">
            <v>199801</v>
          </cell>
          <cell r="C1560">
            <v>50</v>
          </cell>
          <cell r="D1560" t="str">
            <v>6+</v>
          </cell>
          <cell r="E1560">
            <v>15.414999999999999</v>
          </cell>
        </row>
        <row r="1561">
          <cell r="A1561" t="str">
            <v>HE</v>
          </cell>
          <cell r="B1561">
            <v>199801</v>
          </cell>
          <cell r="C1561">
            <v>50</v>
          </cell>
          <cell r="D1561" t="str">
            <v>9</v>
          </cell>
          <cell r="E1561">
            <v>6.6829000000000001</v>
          </cell>
        </row>
        <row r="1562">
          <cell r="A1562" t="str">
            <v>HE</v>
          </cell>
          <cell r="B1562">
            <v>199801</v>
          </cell>
          <cell r="C1562">
            <v>50</v>
          </cell>
          <cell r="D1562" t="str">
            <v>C</v>
          </cell>
          <cell r="E1562">
            <v>81.519100000000009</v>
          </cell>
        </row>
        <row r="1563">
          <cell r="A1563" t="str">
            <v>HE</v>
          </cell>
          <cell r="B1563">
            <v>199801</v>
          </cell>
          <cell r="C1563">
            <v>50</v>
          </cell>
          <cell r="D1563" t="str">
            <v>F</v>
          </cell>
          <cell r="E1563">
            <v>5.1885000000000003</v>
          </cell>
        </row>
        <row r="1564">
          <cell r="A1564" t="str">
            <v>HE</v>
          </cell>
          <cell r="B1564">
            <v>199801</v>
          </cell>
          <cell r="C1564">
            <v>50</v>
          </cell>
          <cell r="D1564" t="str">
            <v>R</v>
          </cell>
          <cell r="E1564">
            <v>2.3901000000000003</v>
          </cell>
        </row>
        <row r="1565">
          <cell r="A1565" t="str">
            <v>HE</v>
          </cell>
          <cell r="B1565">
            <v>199801</v>
          </cell>
          <cell r="C1565">
            <v>51</v>
          </cell>
          <cell r="E1565">
            <v>100</v>
          </cell>
        </row>
        <row r="1566">
          <cell r="A1566" t="str">
            <v>HE</v>
          </cell>
          <cell r="B1566">
            <v>199801</v>
          </cell>
          <cell r="C1566">
            <v>51</v>
          </cell>
          <cell r="D1566" t="str">
            <v>0</v>
          </cell>
          <cell r="E1566">
            <v>0</v>
          </cell>
        </row>
        <row r="1567">
          <cell r="A1567" t="str">
            <v>HE</v>
          </cell>
          <cell r="B1567">
            <v>199801</v>
          </cell>
          <cell r="C1567">
            <v>51</v>
          </cell>
          <cell r="D1567" t="str">
            <v>3</v>
          </cell>
          <cell r="E1567">
            <v>2.8397000000000001</v>
          </cell>
        </row>
        <row r="1568">
          <cell r="A1568" t="str">
            <v>HE</v>
          </cell>
          <cell r="B1568">
            <v>199801</v>
          </cell>
          <cell r="C1568">
            <v>51</v>
          </cell>
          <cell r="D1568" t="str">
            <v>6</v>
          </cell>
          <cell r="E1568">
            <v>1.2905</v>
          </cell>
        </row>
        <row r="1569">
          <cell r="A1569" t="str">
            <v>HE</v>
          </cell>
          <cell r="B1569">
            <v>199801</v>
          </cell>
          <cell r="C1569">
            <v>51</v>
          </cell>
          <cell r="D1569" t="str">
            <v>6+</v>
          </cell>
          <cell r="E1569">
            <v>15.388999999999999</v>
          </cell>
        </row>
        <row r="1570">
          <cell r="A1570" t="str">
            <v>HE</v>
          </cell>
          <cell r="B1570">
            <v>199801</v>
          </cell>
          <cell r="C1570">
            <v>51</v>
          </cell>
          <cell r="D1570" t="str">
            <v>9</v>
          </cell>
          <cell r="E1570">
            <v>6.6297000000000006</v>
          </cell>
        </row>
        <row r="1571">
          <cell r="A1571" t="str">
            <v>HE</v>
          </cell>
          <cell r="B1571">
            <v>199801</v>
          </cell>
          <cell r="C1571">
            <v>51</v>
          </cell>
          <cell r="D1571" t="str">
            <v>C</v>
          </cell>
          <cell r="E1571">
            <v>81.771000000000001</v>
          </cell>
        </row>
        <row r="1572">
          <cell r="A1572" t="str">
            <v>HE</v>
          </cell>
          <cell r="B1572">
            <v>199801</v>
          </cell>
          <cell r="C1572">
            <v>51</v>
          </cell>
          <cell r="D1572" t="str">
            <v>F</v>
          </cell>
          <cell r="E1572">
            <v>5.2278000000000002</v>
          </cell>
        </row>
        <row r="1573">
          <cell r="A1573" t="str">
            <v>HE</v>
          </cell>
          <cell r="B1573">
            <v>199801</v>
          </cell>
          <cell r="C1573">
            <v>51</v>
          </cell>
          <cell r="D1573" t="str">
            <v>R</v>
          </cell>
          <cell r="E1573">
            <v>2.2412000000000001</v>
          </cell>
        </row>
        <row r="1574">
          <cell r="A1574" t="str">
            <v>HE</v>
          </cell>
          <cell r="B1574">
            <v>199801</v>
          </cell>
          <cell r="C1574">
            <v>52</v>
          </cell>
          <cell r="E1574">
            <v>100</v>
          </cell>
        </row>
        <row r="1575">
          <cell r="A1575" t="str">
            <v>HE</v>
          </cell>
          <cell r="B1575">
            <v>199801</v>
          </cell>
          <cell r="C1575">
            <v>52</v>
          </cell>
          <cell r="D1575" t="str">
            <v>0</v>
          </cell>
          <cell r="E1575">
            <v>0</v>
          </cell>
        </row>
        <row r="1576">
          <cell r="A1576" t="str">
            <v>HE</v>
          </cell>
          <cell r="B1576">
            <v>199801</v>
          </cell>
          <cell r="C1576">
            <v>52</v>
          </cell>
          <cell r="D1576" t="str">
            <v>3</v>
          </cell>
          <cell r="E1576">
            <v>2.7648999999999999</v>
          </cell>
        </row>
        <row r="1577">
          <cell r="A1577" t="str">
            <v>HE</v>
          </cell>
          <cell r="B1577">
            <v>199801</v>
          </cell>
          <cell r="C1577">
            <v>52</v>
          </cell>
          <cell r="D1577" t="str">
            <v>6</v>
          </cell>
          <cell r="E1577">
            <v>1.3152000000000001</v>
          </cell>
        </row>
        <row r="1578">
          <cell r="A1578" t="str">
            <v>HE</v>
          </cell>
          <cell r="B1578">
            <v>199801</v>
          </cell>
          <cell r="C1578">
            <v>52</v>
          </cell>
          <cell r="D1578" t="str">
            <v>6+</v>
          </cell>
          <cell r="E1578">
            <v>15.712</v>
          </cell>
        </row>
        <row r="1579">
          <cell r="A1579" t="str">
            <v>HE</v>
          </cell>
          <cell r="B1579">
            <v>199801</v>
          </cell>
          <cell r="C1579">
            <v>52</v>
          </cell>
          <cell r="D1579" t="str">
            <v>9</v>
          </cell>
          <cell r="E1579">
            <v>6.7383000000000006</v>
          </cell>
        </row>
        <row r="1580">
          <cell r="A1580" t="str">
            <v>HE</v>
          </cell>
          <cell r="B1580">
            <v>199801</v>
          </cell>
          <cell r="C1580">
            <v>52</v>
          </cell>
          <cell r="D1580" t="str">
            <v>C</v>
          </cell>
          <cell r="E1580">
            <v>81.523099999999999</v>
          </cell>
        </row>
        <row r="1581">
          <cell r="A1581" t="str">
            <v>HE</v>
          </cell>
          <cell r="B1581">
            <v>199801</v>
          </cell>
          <cell r="C1581">
            <v>52</v>
          </cell>
          <cell r="D1581" t="str">
            <v>F</v>
          </cell>
          <cell r="E1581">
            <v>5.4245000000000001</v>
          </cell>
        </row>
        <row r="1582">
          <cell r="A1582" t="str">
            <v>HE</v>
          </cell>
          <cell r="B1582">
            <v>199801</v>
          </cell>
          <cell r="C1582">
            <v>52</v>
          </cell>
          <cell r="D1582" t="str">
            <v>R</v>
          </cell>
          <cell r="E1582">
            <v>2.234</v>
          </cell>
        </row>
        <row r="1583">
          <cell r="A1583" t="str">
            <v>HE</v>
          </cell>
          <cell r="B1583">
            <v>199801</v>
          </cell>
          <cell r="C1583">
            <v>53</v>
          </cell>
          <cell r="E1583">
            <v>100</v>
          </cell>
        </row>
        <row r="1584">
          <cell r="A1584" t="str">
            <v>HE</v>
          </cell>
          <cell r="B1584">
            <v>199801</v>
          </cell>
          <cell r="C1584">
            <v>53</v>
          </cell>
          <cell r="D1584" t="str">
            <v>0</v>
          </cell>
          <cell r="E1584">
            <v>0</v>
          </cell>
        </row>
        <row r="1585">
          <cell r="A1585" t="str">
            <v>HE</v>
          </cell>
          <cell r="B1585">
            <v>199801</v>
          </cell>
          <cell r="C1585">
            <v>53</v>
          </cell>
          <cell r="D1585" t="str">
            <v>3</v>
          </cell>
          <cell r="E1585">
            <v>2.8502000000000001</v>
          </cell>
        </row>
        <row r="1586">
          <cell r="A1586" t="str">
            <v>HE</v>
          </cell>
          <cell r="B1586">
            <v>199801</v>
          </cell>
          <cell r="C1586">
            <v>53</v>
          </cell>
          <cell r="D1586" t="str">
            <v>6</v>
          </cell>
          <cell r="E1586">
            <v>1.3241000000000001</v>
          </cell>
        </row>
        <row r="1587">
          <cell r="A1587" t="str">
            <v>HE</v>
          </cell>
          <cell r="B1587">
            <v>199801</v>
          </cell>
          <cell r="C1587">
            <v>53</v>
          </cell>
          <cell r="D1587" t="str">
            <v>6+</v>
          </cell>
          <cell r="E1587">
            <v>15.919</v>
          </cell>
        </row>
        <row r="1588">
          <cell r="A1588" t="str">
            <v>HE</v>
          </cell>
          <cell r="B1588">
            <v>199801</v>
          </cell>
          <cell r="C1588">
            <v>53</v>
          </cell>
          <cell r="D1588" t="str">
            <v>9</v>
          </cell>
          <cell r="E1588">
            <v>6.8928000000000003</v>
          </cell>
        </row>
        <row r="1589">
          <cell r="A1589" t="str">
            <v>HE</v>
          </cell>
          <cell r="B1589">
            <v>199801</v>
          </cell>
          <cell r="C1589">
            <v>53</v>
          </cell>
          <cell r="D1589" t="str">
            <v>C</v>
          </cell>
          <cell r="E1589">
            <v>81.231000000000009</v>
          </cell>
        </row>
        <row r="1590">
          <cell r="A1590" t="str">
            <v>HE</v>
          </cell>
          <cell r="B1590">
            <v>199801</v>
          </cell>
          <cell r="C1590">
            <v>53</v>
          </cell>
          <cell r="D1590" t="str">
            <v>F</v>
          </cell>
          <cell r="E1590">
            <v>5.3635000000000002</v>
          </cell>
        </row>
        <row r="1591">
          <cell r="A1591" t="str">
            <v>HE</v>
          </cell>
          <cell r="B1591">
            <v>199801</v>
          </cell>
          <cell r="C1591">
            <v>53</v>
          </cell>
          <cell r="D1591" t="str">
            <v>R</v>
          </cell>
          <cell r="E1591">
            <v>2.3384</v>
          </cell>
        </row>
        <row r="1592">
          <cell r="A1592" t="str">
            <v>HE</v>
          </cell>
          <cell r="B1592">
            <v>199801</v>
          </cell>
          <cell r="C1592">
            <v>54</v>
          </cell>
          <cell r="E1592">
            <v>100</v>
          </cell>
        </row>
        <row r="1593">
          <cell r="A1593" t="str">
            <v>HE</v>
          </cell>
          <cell r="B1593">
            <v>199801</v>
          </cell>
          <cell r="C1593">
            <v>54</v>
          </cell>
          <cell r="D1593" t="str">
            <v>0</v>
          </cell>
          <cell r="E1593">
            <v>0</v>
          </cell>
        </row>
        <row r="1594">
          <cell r="A1594" t="str">
            <v>HE</v>
          </cell>
          <cell r="B1594">
            <v>199801</v>
          </cell>
          <cell r="C1594">
            <v>54</v>
          </cell>
          <cell r="D1594" t="str">
            <v>3</v>
          </cell>
          <cell r="E1594">
            <v>3.1705000000000001</v>
          </cell>
        </row>
        <row r="1595">
          <cell r="A1595" t="str">
            <v>HE</v>
          </cell>
          <cell r="B1595">
            <v>199801</v>
          </cell>
          <cell r="C1595">
            <v>54</v>
          </cell>
          <cell r="D1595" t="str">
            <v>6</v>
          </cell>
          <cell r="E1595">
            <v>1.0836000000000001</v>
          </cell>
        </row>
        <row r="1596">
          <cell r="A1596" t="str">
            <v>HE</v>
          </cell>
          <cell r="B1596">
            <v>199801</v>
          </cell>
          <cell r="C1596">
            <v>54</v>
          </cell>
          <cell r="D1596" t="str">
            <v>6+</v>
          </cell>
          <cell r="E1596">
            <v>16.076000000000001</v>
          </cell>
        </row>
        <row r="1597">
          <cell r="A1597" t="str">
            <v>HE</v>
          </cell>
          <cell r="B1597">
            <v>199801</v>
          </cell>
          <cell r="C1597">
            <v>54</v>
          </cell>
          <cell r="D1597" t="str">
            <v>9</v>
          </cell>
          <cell r="E1597">
            <v>7.0218000000000007</v>
          </cell>
        </row>
        <row r="1598">
          <cell r="A1598" t="str">
            <v>HE</v>
          </cell>
          <cell r="B1598">
            <v>199801</v>
          </cell>
          <cell r="C1598">
            <v>54</v>
          </cell>
          <cell r="D1598" t="str">
            <v>C</v>
          </cell>
          <cell r="E1598">
            <v>80.753100000000003</v>
          </cell>
        </row>
        <row r="1599">
          <cell r="A1599" t="str">
            <v>HE</v>
          </cell>
          <cell r="B1599">
            <v>199801</v>
          </cell>
          <cell r="C1599">
            <v>54</v>
          </cell>
          <cell r="D1599" t="str">
            <v>F</v>
          </cell>
          <cell r="E1599">
            <v>5.8241000000000005</v>
          </cell>
        </row>
        <row r="1600">
          <cell r="A1600" t="str">
            <v>HE</v>
          </cell>
          <cell r="B1600">
            <v>199801</v>
          </cell>
          <cell r="C1600">
            <v>54</v>
          </cell>
          <cell r="D1600" t="str">
            <v>R</v>
          </cell>
          <cell r="E1600">
            <v>2.1467000000000001</v>
          </cell>
        </row>
        <row r="1601">
          <cell r="A1601" t="str">
            <v>HE</v>
          </cell>
          <cell r="B1601">
            <v>199801</v>
          </cell>
          <cell r="C1601">
            <v>55</v>
          </cell>
          <cell r="E1601">
            <v>100</v>
          </cell>
        </row>
        <row r="1602">
          <cell r="A1602" t="str">
            <v>HE</v>
          </cell>
          <cell r="B1602">
            <v>199801</v>
          </cell>
          <cell r="C1602">
            <v>55</v>
          </cell>
          <cell r="D1602" t="str">
            <v>0</v>
          </cell>
          <cell r="E1602">
            <v>0</v>
          </cell>
        </row>
        <row r="1603">
          <cell r="A1603" t="str">
            <v>HE</v>
          </cell>
          <cell r="B1603">
            <v>199801</v>
          </cell>
          <cell r="C1603">
            <v>55</v>
          </cell>
          <cell r="D1603" t="str">
            <v>3</v>
          </cell>
          <cell r="E1603">
            <v>3.1751</v>
          </cell>
        </row>
        <row r="1604">
          <cell r="A1604" t="str">
            <v>HE</v>
          </cell>
          <cell r="B1604">
            <v>199801</v>
          </cell>
          <cell r="C1604">
            <v>55</v>
          </cell>
          <cell r="D1604" t="str">
            <v>6</v>
          </cell>
          <cell r="E1604">
            <v>1.3711</v>
          </cell>
        </row>
        <row r="1605">
          <cell r="A1605" t="str">
            <v>HE</v>
          </cell>
          <cell r="B1605">
            <v>199801</v>
          </cell>
          <cell r="C1605">
            <v>55</v>
          </cell>
          <cell r="D1605" t="str">
            <v>6+</v>
          </cell>
          <cell r="E1605">
            <v>15.13</v>
          </cell>
        </row>
        <row r="1606">
          <cell r="A1606" t="str">
            <v>HE</v>
          </cell>
          <cell r="B1606">
            <v>199801</v>
          </cell>
          <cell r="C1606">
            <v>55</v>
          </cell>
          <cell r="D1606" t="str">
            <v>9</v>
          </cell>
          <cell r="E1606">
            <v>7.0367000000000006</v>
          </cell>
        </row>
        <row r="1607">
          <cell r="A1607" t="str">
            <v>HE</v>
          </cell>
          <cell r="B1607">
            <v>199801</v>
          </cell>
          <cell r="C1607">
            <v>55</v>
          </cell>
          <cell r="D1607" t="str">
            <v>C</v>
          </cell>
          <cell r="E1607">
            <v>81.694600000000008</v>
          </cell>
        </row>
        <row r="1608">
          <cell r="A1608" t="str">
            <v>HE</v>
          </cell>
          <cell r="B1608">
            <v>199801</v>
          </cell>
          <cell r="C1608">
            <v>55</v>
          </cell>
          <cell r="D1608" t="str">
            <v>F</v>
          </cell>
          <cell r="E1608">
            <v>4.7473000000000001</v>
          </cell>
        </row>
        <row r="1609">
          <cell r="A1609" t="str">
            <v>HE</v>
          </cell>
          <cell r="B1609">
            <v>199801</v>
          </cell>
          <cell r="C1609">
            <v>55</v>
          </cell>
          <cell r="D1609" t="str">
            <v>R</v>
          </cell>
          <cell r="E1609">
            <v>1.9753000000000001</v>
          </cell>
        </row>
        <row r="1610">
          <cell r="A1610" t="str">
            <v>HE</v>
          </cell>
          <cell r="B1610">
            <v>199801</v>
          </cell>
          <cell r="C1610">
            <v>56</v>
          </cell>
          <cell r="E1610">
            <v>100</v>
          </cell>
        </row>
        <row r="1611">
          <cell r="A1611" t="str">
            <v>HE</v>
          </cell>
          <cell r="B1611">
            <v>199801</v>
          </cell>
          <cell r="C1611">
            <v>56</v>
          </cell>
          <cell r="D1611" t="str">
            <v>0</v>
          </cell>
          <cell r="E1611">
            <v>0</v>
          </cell>
        </row>
        <row r="1612">
          <cell r="A1612" t="str">
            <v>HE</v>
          </cell>
          <cell r="B1612">
            <v>199801</v>
          </cell>
          <cell r="C1612">
            <v>56</v>
          </cell>
          <cell r="D1612" t="str">
            <v>3</v>
          </cell>
          <cell r="E1612">
            <v>3.3888000000000003</v>
          </cell>
        </row>
        <row r="1613">
          <cell r="A1613" t="str">
            <v>HE</v>
          </cell>
          <cell r="B1613">
            <v>199801</v>
          </cell>
          <cell r="C1613">
            <v>56</v>
          </cell>
          <cell r="D1613" t="str">
            <v>6</v>
          </cell>
          <cell r="E1613">
            <v>1.3642000000000001</v>
          </cell>
        </row>
        <row r="1614">
          <cell r="A1614" t="str">
            <v>HE</v>
          </cell>
          <cell r="B1614">
            <v>199801</v>
          </cell>
          <cell r="C1614">
            <v>56</v>
          </cell>
          <cell r="D1614" t="str">
            <v>6+</v>
          </cell>
          <cell r="E1614">
            <v>17.138999999999999</v>
          </cell>
        </row>
        <row r="1615">
          <cell r="A1615" t="str">
            <v>HE</v>
          </cell>
          <cell r="B1615">
            <v>199801</v>
          </cell>
          <cell r="C1615">
            <v>56</v>
          </cell>
          <cell r="D1615" t="str">
            <v>9</v>
          </cell>
          <cell r="E1615">
            <v>8.0655000000000001</v>
          </cell>
        </row>
        <row r="1616">
          <cell r="A1616" t="str">
            <v>HE</v>
          </cell>
          <cell r="B1616">
            <v>199801</v>
          </cell>
          <cell r="C1616">
            <v>56</v>
          </cell>
          <cell r="D1616" t="str">
            <v>C</v>
          </cell>
          <cell r="E1616">
            <v>79.472099999999998</v>
          </cell>
        </row>
        <row r="1617">
          <cell r="A1617" t="str">
            <v>HE</v>
          </cell>
          <cell r="B1617">
            <v>199801</v>
          </cell>
          <cell r="C1617">
            <v>56</v>
          </cell>
          <cell r="D1617" t="str">
            <v>F</v>
          </cell>
          <cell r="E1617">
            <v>5.7708000000000004</v>
          </cell>
        </row>
        <row r="1618">
          <cell r="A1618" t="str">
            <v>HE</v>
          </cell>
          <cell r="B1618">
            <v>199801</v>
          </cell>
          <cell r="C1618">
            <v>56</v>
          </cell>
          <cell r="D1618" t="str">
            <v>R</v>
          </cell>
          <cell r="E1618">
            <v>1.9386000000000001</v>
          </cell>
        </row>
        <row r="1619">
          <cell r="A1619" t="str">
            <v>HE</v>
          </cell>
          <cell r="B1619">
            <v>199801</v>
          </cell>
          <cell r="C1619">
            <v>57</v>
          </cell>
          <cell r="E1619">
            <v>100</v>
          </cell>
        </row>
        <row r="1620">
          <cell r="A1620" t="str">
            <v>HE</v>
          </cell>
          <cell r="B1620">
            <v>199801</v>
          </cell>
          <cell r="C1620">
            <v>57</v>
          </cell>
          <cell r="D1620" t="str">
            <v>0</v>
          </cell>
          <cell r="E1620">
            <v>0</v>
          </cell>
        </row>
        <row r="1621">
          <cell r="A1621" t="str">
            <v>HE</v>
          </cell>
          <cell r="B1621">
            <v>199801</v>
          </cell>
          <cell r="C1621">
            <v>57</v>
          </cell>
          <cell r="D1621" t="str">
            <v>3</v>
          </cell>
          <cell r="E1621">
            <v>3.2818000000000001</v>
          </cell>
        </row>
        <row r="1622">
          <cell r="A1622" t="str">
            <v>HE</v>
          </cell>
          <cell r="B1622">
            <v>199801</v>
          </cell>
          <cell r="C1622">
            <v>57</v>
          </cell>
          <cell r="D1622" t="str">
            <v>6</v>
          </cell>
          <cell r="E1622">
            <v>1.2718</v>
          </cell>
        </row>
        <row r="1623">
          <cell r="A1623" t="str">
            <v>HE</v>
          </cell>
          <cell r="B1623">
            <v>199801</v>
          </cell>
          <cell r="C1623">
            <v>57</v>
          </cell>
          <cell r="D1623" t="str">
            <v>6+</v>
          </cell>
          <cell r="E1623">
            <v>17.225000000000001</v>
          </cell>
        </row>
        <row r="1624">
          <cell r="A1624" t="str">
            <v>HE</v>
          </cell>
          <cell r="B1624">
            <v>199801</v>
          </cell>
          <cell r="C1624">
            <v>57</v>
          </cell>
          <cell r="D1624" t="str">
            <v>9</v>
          </cell>
          <cell r="E1624">
            <v>8.3284000000000002</v>
          </cell>
        </row>
        <row r="1625">
          <cell r="A1625" t="str">
            <v>HE</v>
          </cell>
          <cell r="B1625">
            <v>199801</v>
          </cell>
          <cell r="C1625">
            <v>57</v>
          </cell>
          <cell r="D1625" t="str">
            <v>C</v>
          </cell>
          <cell r="E1625">
            <v>79.493200000000002</v>
          </cell>
        </row>
        <row r="1626">
          <cell r="A1626" t="str">
            <v>HE</v>
          </cell>
          <cell r="B1626">
            <v>199801</v>
          </cell>
          <cell r="C1626">
            <v>57</v>
          </cell>
          <cell r="D1626" t="str">
            <v>F</v>
          </cell>
          <cell r="E1626">
            <v>5.3332000000000006</v>
          </cell>
        </row>
        <row r="1627">
          <cell r="A1627" t="str">
            <v>HE</v>
          </cell>
          <cell r="B1627">
            <v>199801</v>
          </cell>
          <cell r="C1627">
            <v>57</v>
          </cell>
          <cell r="D1627" t="str">
            <v>R</v>
          </cell>
          <cell r="E1627">
            <v>2.2916000000000003</v>
          </cell>
        </row>
        <row r="1628">
          <cell r="A1628" t="str">
            <v>HE</v>
          </cell>
          <cell r="B1628">
            <v>199801</v>
          </cell>
          <cell r="C1628">
            <v>58</v>
          </cell>
          <cell r="E1628">
            <v>100</v>
          </cell>
        </row>
        <row r="1629">
          <cell r="A1629" t="str">
            <v>HE</v>
          </cell>
          <cell r="B1629">
            <v>199801</v>
          </cell>
          <cell r="C1629">
            <v>58</v>
          </cell>
          <cell r="D1629" t="str">
            <v>0</v>
          </cell>
          <cell r="E1629">
            <v>0</v>
          </cell>
        </row>
        <row r="1630">
          <cell r="A1630" t="str">
            <v>HE</v>
          </cell>
          <cell r="B1630">
            <v>199801</v>
          </cell>
          <cell r="C1630">
            <v>58</v>
          </cell>
          <cell r="D1630" t="str">
            <v>3</v>
          </cell>
          <cell r="E1630">
            <v>3.1367000000000003</v>
          </cell>
        </row>
        <row r="1631">
          <cell r="A1631" t="str">
            <v>HE</v>
          </cell>
          <cell r="B1631">
            <v>199801</v>
          </cell>
          <cell r="C1631">
            <v>58</v>
          </cell>
          <cell r="D1631" t="str">
            <v>6</v>
          </cell>
          <cell r="E1631">
            <v>1.762</v>
          </cell>
        </row>
        <row r="1632">
          <cell r="A1632" t="str">
            <v>HE</v>
          </cell>
          <cell r="B1632">
            <v>199801</v>
          </cell>
          <cell r="C1632">
            <v>58</v>
          </cell>
          <cell r="D1632" t="str">
            <v>6+</v>
          </cell>
          <cell r="E1632">
            <v>19.494</v>
          </cell>
        </row>
        <row r="1633">
          <cell r="A1633" t="str">
            <v>HE</v>
          </cell>
          <cell r="B1633">
            <v>199801</v>
          </cell>
          <cell r="C1633">
            <v>58</v>
          </cell>
          <cell r="D1633" t="str">
            <v>9</v>
          </cell>
          <cell r="E1633">
            <v>10.2829</v>
          </cell>
        </row>
        <row r="1634">
          <cell r="A1634" t="str">
            <v>HE</v>
          </cell>
          <cell r="B1634">
            <v>199801</v>
          </cell>
          <cell r="C1634">
            <v>58</v>
          </cell>
          <cell r="D1634" t="str">
            <v>C</v>
          </cell>
          <cell r="E1634">
            <v>77.369200000000006</v>
          </cell>
        </row>
        <row r="1635">
          <cell r="A1635" t="str">
            <v>HE</v>
          </cell>
          <cell r="B1635">
            <v>199801</v>
          </cell>
          <cell r="C1635">
            <v>58</v>
          </cell>
          <cell r="D1635" t="str">
            <v>F</v>
          </cell>
          <cell r="E1635">
            <v>4.9824999999999999</v>
          </cell>
        </row>
        <row r="1636">
          <cell r="A1636" t="str">
            <v>HE</v>
          </cell>
          <cell r="B1636">
            <v>199801</v>
          </cell>
          <cell r="C1636">
            <v>58</v>
          </cell>
          <cell r="D1636" t="str">
            <v>R</v>
          </cell>
          <cell r="E1636">
            <v>2.4667000000000003</v>
          </cell>
        </row>
        <row r="1637">
          <cell r="A1637" t="str">
            <v>HE</v>
          </cell>
          <cell r="B1637">
            <v>199801</v>
          </cell>
          <cell r="C1637">
            <v>59</v>
          </cell>
          <cell r="E1637">
            <v>100</v>
          </cell>
        </row>
        <row r="1638">
          <cell r="A1638" t="str">
            <v>HE</v>
          </cell>
          <cell r="B1638">
            <v>199801</v>
          </cell>
          <cell r="C1638">
            <v>59</v>
          </cell>
          <cell r="D1638" t="str">
            <v>0</v>
          </cell>
          <cell r="E1638">
            <v>0</v>
          </cell>
        </row>
        <row r="1639">
          <cell r="A1639" t="str">
            <v>HE</v>
          </cell>
          <cell r="B1639">
            <v>199801</v>
          </cell>
          <cell r="C1639">
            <v>59</v>
          </cell>
          <cell r="D1639" t="str">
            <v>3</v>
          </cell>
          <cell r="E1639">
            <v>3.4652000000000003</v>
          </cell>
        </row>
        <row r="1640">
          <cell r="A1640" t="str">
            <v>HE</v>
          </cell>
          <cell r="B1640">
            <v>199801</v>
          </cell>
          <cell r="C1640">
            <v>59</v>
          </cell>
          <cell r="D1640" t="str">
            <v>6</v>
          </cell>
          <cell r="E1640">
            <v>1.8124</v>
          </cell>
        </row>
        <row r="1641">
          <cell r="A1641" t="str">
            <v>HE</v>
          </cell>
          <cell r="B1641">
            <v>199801</v>
          </cell>
          <cell r="C1641">
            <v>59</v>
          </cell>
          <cell r="D1641" t="str">
            <v>6+</v>
          </cell>
          <cell r="E1641">
            <v>21.7</v>
          </cell>
        </row>
        <row r="1642">
          <cell r="A1642" t="str">
            <v>HE</v>
          </cell>
          <cell r="B1642">
            <v>199801</v>
          </cell>
          <cell r="C1642">
            <v>59</v>
          </cell>
          <cell r="D1642" t="str">
            <v>9</v>
          </cell>
          <cell r="E1642">
            <v>12.7881</v>
          </cell>
        </row>
        <row r="1643">
          <cell r="A1643" t="str">
            <v>HE</v>
          </cell>
          <cell r="B1643">
            <v>199801</v>
          </cell>
          <cell r="C1643">
            <v>59</v>
          </cell>
          <cell r="D1643" t="str">
            <v>C</v>
          </cell>
          <cell r="E1643">
            <v>74.834800000000001</v>
          </cell>
        </row>
        <row r="1644">
          <cell r="A1644" t="str">
            <v>HE</v>
          </cell>
          <cell r="B1644">
            <v>199801</v>
          </cell>
          <cell r="C1644">
            <v>59</v>
          </cell>
          <cell r="D1644" t="str">
            <v>F</v>
          </cell>
          <cell r="E1644">
            <v>5.0238000000000005</v>
          </cell>
        </row>
        <row r="1645">
          <cell r="A1645" t="str">
            <v>HE</v>
          </cell>
          <cell r="B1645">
            <v>199801</v>
          </cell>
          <cell r="C1645">
            <v>59</v>
          </cell>
          <cell r="D1645" t="str">
            <v>R</v>
          </cell>
          <cell r="E1645">
            <v>2.0758000000000001</v>
          </cell>
        </row>
        <row r="1646">
          <cell r="A1646" t="str">
            <v>HE</v>
          </cell>
          <cell r="B1646">
            <v>199802</v>
          </cell>
          <cell r="C1646">
            <v>0</v>
          </cell>
          <cell r="E1646">
            <v>100</v>
          </cell>
        </row>
        <row r="1647">
          <cell r="A1647" t="str">
            <v>HE</v>
          </cell>
          <cell r="B1647">
            <v>199802</v>
          </cell>
          <cell r="C1647">
            <v>0</v>
          </cell>
          <cell r="D1647" t="str">
            <v>3</v>
          </cell>
          <cell r="E1647">
            <v>0.94090000000000007</v>
          </cell>
        </row>
        <row r="1648">
          <cell r="A1648" t="str">
            <v>HE</v>
          </cell>
          <cell r="B1648">
            <v>199802</v>
          </cell>
          <cell r="C1648">
            <v>0</v>
          </cell>
          <cell r="D1648" t="str">
            <v>6</v>
          </cell>
          <cell r="E1648">
            <v>0.437</v>
          </cell>
        </row>
        <row r="1649">
          <cell r="A1649" t="str">
            <v>HE</v>
          </cell>
          <cell r="B1649">
            <v>199802</v>
          </cell>
          <cell r="C1649">
            <v>0</v>
          </cell>
          <cell r="D1649" t="str">
            <v>6+</v>
          </cell>
          <cell r="E1649">
            <v>0.45500000000000002</v>
          </cell>
        </row>
        <row r="1650">
          <cell r="A1650" t="str">
            <v>HE</v>
          </cell>
          <cell r="B1650">
            <v>199802</v>
          </cell>
          <cell r="C1650">
            <v>0</v>
          </cell>
          <cell r="D1650" t="str">
            <v>9</v>
          </cell>
          <cell r="E1650">
            <v>1.7899999999999999E-2</v>
          </cell>
        </row>
        <row r="1651">
          <cell r="A1651" t="str">
            <v>HE</v>
          </cell>
          <cell r="B1651">
            <v>199802</v>
          </cell>
          <cell r="C1651">
            <v>0</v>
          </cell>
          <cell r="D1651" t="str">
            <v>C</v>
          </cell>
          <cell r="E1651">
            <v>98.604200000000006</v>
          </cell>
        </row>
        <row r="1652">
          <cell r="A1652" t="str">
            <v>HE</v>
          </cell>
          <cell r="B1652">
            <v>199802</v>
          </cell>
          <cell r="C1652">
            <v>1</v>
          </cell>
          <cell r="E1652">
            <v>100</v>
          </cell>
        </row>
        <row r="1653">
          <cell r="A1653" t="str">
            <v>HE</v>
          </cell>
          <cell r="B1653">
            <v>199802</v>
          </cell>
          <cell r="C1653">
            <v>1</v>
          </cell>
          <cell r="D1653" t="str">
            <v>0</v>
          </cell>
          <cell r="E1653">
            <v>0</v>
          </cell>
        </row>
        <row r="1654">
          <cell r="A1654" t="str">
            <v>HE</v>
          </cell>
          <cell r="B1654">
            <v>199802</v>
          </cell>
          <cell r="C1654">
            <v>1</v>
          </cell>
          <cell r="D1654" t="str">
            <v>3</v>
          </cell>
          <cell r="E1654">
            <v>1.8519000000000001</v>
          </cell>
        </row>
        <row r="1655">
          <cell r="A1655" t="str">
            <v>HE</v>
          </cell>
          <cell r="B1655">
            <v>199802</v>
          </cell>
          <cell r="C1655">
            <v>1</v>
          </cell>
          <cell r="D1655" t="str">
            <v>6</v>
          </cell>
          <cell r="E1655">
            <v>0.48400000000000004</v>
          </cell>
        </row>
        <row r="1656">
          <cell r="A1656" t="str">
            <v>HE</v>
          </cell>
          <cell r="B1656">
            <v>199802</v>
          </cell>
          <cell r="C1656">
            <v>1</v>
          </cell>
          <cell r="D1656" t="str">
            <v>6+</v>
          </cell>
          <cell r="E1656">
            <v>0.79900000000000004</v>
          </cell>
        </row>
        <row r="1657">
          <cell r="A1657" t="str">
            <v>HE</v>
          </cell>
          <cell r="B1657">
            <v>199802</v>
          </cell>
          <cell r="C1657">
            <v>1</v>
          </cell>
          <cell r="D1657" t="str">
            <v>9</v>
          </cell>
          <cell r="E1657">
            <v>0.25640000000000002</v>
          </cell>
        </row>
        <row r="1658">
          <cell r="A1658" t="str">
            <v>HE</v>
          </cell>
          <cell r="B1658">
            <v>199802</v>
          </cell>
          <cell r="C1658">
            <v>1</v>
          </cell>
          <cell r="D1658" t="str">
            <v>C</v>
          </cell>
          <cell r="E1658">
            <v>97.349600000000009</v>
          </cell>
        </row>
        <row r="1659">
          <cell r="A1659" t="str">
            <v>HE</v>
          </cell>
          <cell r="B1659">
            <v>199802</v>
          </cell>
          <cell r="C1659">
            <v>1</v>
          </cell>
          <cell r="D1659" t="str">
            <v>F</v>
          </cell>
          <cell r="E1659">
            <v>5.8200000000000002E-2</v>
          </cell>
        </row>
        <row r="1660">
          <cell r="A1660" t="str">
            <v>HE</v>
          </cell>
          <cell r="B1660">
            <v>199802</v>
          </cell>
          <cell r="C1660">
            <v>2</v>
          </cell>
          <cell r="E1660">
            <v>100</v>
          </cell>
        </row>
        <row r="1661">
          <cell r="A1661" t="str">
            <v>HE</v>
          </cell>
          <cell r="B1661">
            <v>199802</v>
          </cell>
          <cell r="C1661">
            <v>2</v>
          </cell>
          <cell r="D1661" t="str">
            <v>0</v>
          </cell>
          <cell r="E1661">
            <v>0</v>
          </cell>
        </row>
        <row r="1662">
          <cell r="A1662" t="str">
            <v>HE</v>
          </cell>
          <cell r="B1662">
            <v>199802</v>
          </cell>
          <cell r="C1662">
            <v>2</v>
          </cell>
          <cell r="D1662" t="str">
            <v>3</v>
          </cell>
          <cell r="E1662">
            <v>2.0999000000000003</v>
          </cell>
        </row>
        <row r="1663">
          <cell r="A1663" t="str">
            <v>HE</v>
          </cell>
          <cell r="B1663">
            <v>199802</v>
          </cell>
          <cell r="C1663">
            <v>2</v>
          </cell>
          <cell r="D1663" t="str">
            <v>6</v>
          </cell>
          <cell r="E1663">
            <v>0.84950000000000003</v>
          </cell>
        </row>
        <row r="1664">
          <cell r="A1664" t="str">
            <v>HE</v>
          </cell>
          <cell r="B1664">
            <v>199802</v>
          </cell>
          <cell r="C1664">
            <v>2</v>
          </cell>
          <cell r="D1664" t="str">
            <v>6+</v>
          </cell>
          <cell r="E1664">
            <v>1.345</v>
          </cell>
        </row>
        <row r="1665">
          <cell r="A1665" t="str">
            <v>HE</v>
          </cell>
          <cell r="B1665">
            <v>199802</v>
          </cell>
          <cell r="C1665">
            <v>2</v>
          </cell>
          <cell r="D1665" t="str">
            <v>9</v>
          </cell>
          <cell r="E1665">
            <v>0.40050000000000002</v>
          </cell>
        </row>
        <row r="1666">
          <cell r="A1666" t="str">
            <v>HE</v>
          </cell>
          <cell r="B1666">
            <v>199802</v>
          </cell>
          <cell r="C1666">
            <v>2</v>
          </cell>
          <cell r="D1666" t="str">
            <v>C</v>
          </cell>
          <cell r="E1666">
            <v>96.555400000000006</v>
          </cell>
        </row>
        <row r="1667">
          <cell r="A1667" t="str">
            <v>HE</v>
          </cell>
          <cell r="B1667">
            <v>199802</v>
          </cell>
          <cell r="C1667">
            <v>2</v>
          </cell>
          <cell r="D1667" t="str">
            <v>F</v>
          </cell>
          <cell r="E1667">
            <v>9.4700000000000006E-2</v>
          </cell>
        </row>
        <row r="1668">
          <cell r="A1668" t="str">
            <v>HE</v>
          </cell>
          <cell r="B1668">
            <v>199802</v>
          </cell>
          <cell r="C1668">
            <v>3</v>
          </cell>
          <cell r="E1668">
            <v>100</v>
          </cell>
        </row>
        <row r="1669">
          <cell r="A1669" t="str">
            <v>HE</v>
          </cell>
          <cell r="B1669">
            <v>199802</v>
          </cell>
          <cell r="C1669">
            <v>3</v>
          </cell>
          <cell r="D1669" t="str">
            <v>0</v>
          </cell>
          <cell r="E1669">
            <v>0</v>
          </cell>
        </row>
        <row r="1670">
          <cell r="A1670" t="str">
            <v>HE</v>
          </cell>
          <cell r="B1670">
            <v>199802</v>
          </cell>
          <cell r="C1670">
            <v>3</v>
          </cell>
          <cell r="D1670" t="str">
            <v>3</v>
          </cell>
          <cell r="E1670">
            <v>2.8494000000000002</v>
          </cell>
        </row>
        <row r="1671">
          <cell r="A1671" t="str">
            <v>HE</v>
          </cell>
          <cell r="B1671">
            <v>199802</v>
          </cell>
          <cell r="C1671">
            <v>3</v>
          </cell>
          <cell r="D1671" t="str">
            <v>6</v>
          </cell>
          <cell r="E1671">
            <v>0.86599999999999999</v>
          </cell>
        </row>
        <row r="1672">
          <cell r="A1672" t="str">
            <v>HE</v>
          </cell>
          <cell r="B1672">
            <v>199802</v>
          </cell>
          <cell r="C1672">
            <v>3</v>
          </cell>
          <cell r="D1672" t="str">
            <v>6+</v>
          </cell>
          <cell r="E1672">
            <v>2.1850000000000001</v>
          </cell>
        </row>
        <row r="1673">
          <cell r="A1673" t="str">
            <v>HE</v>
          </cell>
          <cell r="B1673">
            <v>199802</v>
          </cell>
          <cell r="C1673">
            <v>3</v>
          </cell>
          <cell r="D1673" t="str">
            <v>9</v>
          </cell>
          <cell r="E1673">
            <v>1.04</v>
          </cell>
        </row>
        <row r="1674">
          <cell r="A1674" t="str">
            <v>HE</v>
          </cell>
          <cell r="B1674">
            <v>199802</v>
          </cell>
          <cell r="C1674">
            <v>3</v>
          </cell>
          <cell r="D1674" t="str">
            <v>C</v>
          </cell>
          <cell r="E1674">
            <v>94.965600000000009</v>
          </cell>
        </row>
        <row r="1675">
          <cell r="A1675" t="str">
            <v>HE</v>
          </cell>
          <cell r="B1675">
            <v>199802</v>
          </cell>
          <cell r="C1675">
            <v>3</v>
          </cell>
          <cell r="D1675" t="str">
            <v>F</v>
          </cell>
          <cell r="E1675">
            <v>0.27900000000000003</v>
          </cell>
        </row>
        <row r="1676">
          <cell r="A1676" t="str">
            <v>HE</v>
          </cell>
          <cell r="B1676">
            <v>199802</v>
          </cell>
          <cell r="C1676">
            <v>4</v>
          </cell>
          <cell r="E1676">
            <v>100</v>
          </cell>
        </row>
        <row r="1677">
          <cell r="A1677" t="str">
            <v>HE</v>
          </cell>
          <cell r="B1677">
            <v>199802</v>
          </cell>
          <cell r="C1677">
            <v>4</v>
          </cell>
          <cell r="D1677" t="str">
            <v>0</v>
          </cell>
          <cell r="E1677">
            <v>0</v>
          </cell>
        </row>
        <row r="1678">
          <cell r="A1678" t="str">
            <v>HE</v>
          </cell>
          <cell r="B1678">
            <v>199802</v>
          </cell>
          <cell r="C1678">
            <v>4</v>
          </cell>
          <cell r="D1678" t="str">
            <v>3</v>
          </cell>
          <cell r="E1678">
            <v>2.4818000000000002</v>
          </cell>
        </row>
        <row r="1679">
          <cell r="A1679" t="str">
            <v>HE</v>
          </cell>
          <cell r="B1679">
            <v>199802</v>
          </cell>
          <cell r="C1679">
            <v>4</v>
          </cell>
          <cell r="D1679" t="str">
            <v>6</v>
          </cell>
          <cell r="E1679">
            <v>1.1239000000000001</v>
          </cell>
        </row>
        <row r="1680">
          <cell r="A1680" t="str">
            <v>HE</v>
          </cell>
          <cell r="B1680">
            <v>199802</v>
          </cell>
          <cell r="C1680">
            <v>4</v>
          </cell>
          <cell r="D1680" t="str">
            <v>6+</v>
          </cell>
          <cell r="E1680">
            <v>2.9529999999999998</v>
          </cell>
        </row>
        <row r="1681">
          <cell r="A1681" t="str">
            <v>HE</v>
          </cell>
          <cell r="B1681">
            <v>199802</v>
          </cell>
          <cell r="C1681">
            <v>4</v>
          </cell>
          <cell r="D1681" t="str">
            <v>9</v>
          </cell>
          <cell r="E1681">
            <v>1.4703000000000002</v>
          </cell>
        </row>
        <row r="1682">
          <cell r="A1682" t="str">
            <v>HE</v>
          </cell>
          <cell r="B1682">
            <v>199802</v>
          </cell>
          <cell r="C1682">
            <v>4</v>
          </cell>
          <cell r="D1682" t="str">
            <v>C</v>
          </cell>
          <cell r="E1682">
            <v>94.565600000000003</v>
          </cell>
        </row>
        <row r="1683">
          <cell r="A1683" t="str">
            <v>HE</v>
          </cell>
          <cell r="B1683">
            <v>199802</v>
          </cell>
          <cell r="C1683">
            <v>4</v>
          </cell>
          <cell r="D1683" t="str">
            <v>F</v>
          </cell>
          <cell r="E1683">
            <v>0.3584</v>
          </cell>
        </row>
        <row r="1684">
          <cell r="A1684" t="str">
            <v>HE</v>
          </cell>
          <cell r="B1684">
            <v>199802</v>
          </cell>
          <cell r="C1684">
            <v>5</v>
          </cell>
          <cell r="E1684">
            <v>100</v>
          </cell>
        </row>
        <row r="1685">
          <cell r="A1685" t="str">
            <v>HE</v>
          </cell>
          <cell r="B1685">
            <v>199802</v>
          </cell>
          <cell r="C1685">
            <v>5</v>
          </cell>
          <cell r="D1685" t="str">
            <v>0</v>
          </cell>
          <cell r="E1685">
            <v>0</v>
          </cell>
        </row>
        <row r="1686">
          <cell r="A1686" t="str">
            <v>HE</v>
          </cell>
          <cell r="B1686">
            <v>199802</v>
          </cell>
          <cell r="C1686">
            <v>5</v>
          </cell>
          <cell r="D1686" t="str">
            <v>3</v>
          </cell>
          <cell r="E1686">
            <v>2.7191000000000001</v>
          </cell>
        </row>
        <row r="1687">
          <cell r="A1687" t="str">
            <v>HE</v>
          </cell>
          <cell r="B1687">
            <v>199802</v>
          </cell>
          <cell r="C1687">
            <v>5</v>
          </cell>
          <cell r="D1687" t="str">
            <v>6</v>
          </cell>
          <cell r="E1687">
            <v>1.0979000000000001</v>
          </cell>
        </row>
        <row r="1688">
          <cell r="A1688" t="str">
            <v>HE</v>
          </cell>
          <cell r="B1688">
            <v>199802</v>
          </cell>
          <cell r="C1688">
            <v>5</v>
          </cell>
          <cell r="D1688" t="str">
            <v>6+</v>
          </cell>
          <cell r="E1688">
            <v>3.6429999999999998</v>
          </cell>
        </row>
        <row r="1689">
          <cell r="A1689" t="str">
            <v>HE</v>
          </cell>
          <cell r="B1689">
            <v>199802</v>
          </cell>
          <cell r="C1689">
            <v>5</v>
          </cell>
          <cell r="D1689" t="str">
            <v>9</v>
          </cell>
          <cell r="E1689">
            <v>2.0759000000000003</v>
          </cell>
        </row>
        <row r="1690">
          <cell r="A1690" t="str">
            <v>HE</v>
          </cell>
          <cell r="B1690">
            <v>199802</v>
          </cell>
          <cell r="C1690">
            <v>5</v>
          </cell>
          <cell r="D1690" t="str">
            <v>C</v>
          </cell>
          <cell r="E1690">
            <v>93.637600000000006</v>
          </cell>
        </row>
        <row r="1691">
          <cell r="A1691" t="str">
            <v>HE</v>
          </cell>
          <cell r="B1691">
            <v>199802</v>
          </cell>
          <cell r="C1691">
            <v>5</v>
          </cell>
          <cell r="D1691" t="str">
            <v>F</v>
          </cell>
          <cell r="E1691">
            <v>0.46450000000000002</v>
          </cell>
        </row>
        <row r="1692">
          <cell r="A1692" t="str">
            <v>HE</v>
          </cell>
          <cell r="B1692">
            <v>199802</v>
          </cell>
          <cell r="C1692">
            <v>5</v>
          </cell>
          <cell r="D1692" t="str">
            <v>R</v>
          </cell>
          <cell r="E1692">
            <v>5.0000000000000001E-3</v>
          </cell>
        </row>
        <row r="1693">
          <cell r="A1693" t="str">
            <v>HE</v>
          </cell>
          <cell r="B1693">
            <v>199802</v>
          </cell>
          <cell r="C1693">
            <v>6</v>
          </cell>
          <cell r="E1693">
            <v>100</v>
          </cell>
        </row>
        <row r="1694">
          <cell r="A1694" t="str">
            <v>HE</v>
          </cell>
          <cell r="B1694">
            <v>199802</v>
          </cell>
          <cell r="C1694">
            <v>6</v>
          </cell>
          <cell r="D1694" t="str">
            <v>0</v>
          </cell>
          <cell r="E1694">
            <v>0</v>
          </cell>
        </row>
        <row r="1695">
          <cell r="A1695" t="str">
            <v>HE</v>
          </cell>
          <cell r="B1695">
            <v>199802</v>
          </cell>
          <cell r="C1695">
            <v>6</v>
          </cell>
          <cell r="D1695" t="str">
            <v>3</v>
          </cell>
          <cell r="E1695">
            <v>2.2213000000000003</v>
          </cell>
        </row>
        <row r="1696">
          <cell r="A1696" t="str">
            <v>HE</v>
          </cell>
          <cell r="B1696">
            <v>199802</v>
          </cell>
          <cell r="C1696">
            <v>6</v>
          </cell>
          <cell r="D1696" t="str">
            <v>6</v>
          </cell>
          <cell r="E1696">
            <v>1.0358000000000001</v>
          </cell>
        </row>
        <row r="1697">
          <cell r="A1697" t="str">
            <v>HE</v>
          </cell>
          <cell r="B1697">
            <v>199802</v>
          </cell>
          <cell r="C1697">
            <v>6</v>
          </cell>
          <cell r="D1697" t="str">
            <v>6+</v>
          </cell>
          <cell r="E1697">
            <v>4.1550000000000002</v>
          </cell>
        </row>
        <row r="1698">
          <cell r="A1698" t="str">
            <v>HE</v>
          </cell>
          <cell r="B1698">
            <v>199802</v>
          </cell>
          <cell r="C1698">
            <v>6</v>
          </cell>
          <cell r="D1698" t="str">
            <v>9</v>
          </cell>
          <cell r="E1698">
            <v>1.9412</v>
          </cell>
        </row>
        <row r="1699">
          <cell r="A1699" t="str">
            <v>HE</v>
          </cell>
          <cell r="B1699">
            <v>199802</v>
          </cell>
          <cell r="C1699">
            <v>6</v>
          </cell>
          <cell r="D1699" t="str">
            <v>C</v>
          </cell>
          <cell r="E1699">
            <v>93.623200000000011</v>
          </cell>
        </row>
        <row r="1700">
          <cell r="A1700" t="str">
            <v>HE</v>
          </cell>
          <cell r="B1700">
            <v>199802</v>
          </cell>
          <cell r="C1700">
            <v>6</v>
          </cell>
          <cell r="D1700" t="str">
            <v>F</v>
          </cell>
          <cell r="E1700">
            <v>1.1423000000000001</v>
          </cell>
        </row>
        <row r="1701">
          <cell r="A1701" t="str">
            <v>HE</v>
          </cell>
          <cell r="B1701">
            <v>199802</v>
          </cell>
          <cell r="C1701">
            <v>6</v>
          </cell>
          <cell r="D1701" t="str">
            <v>R</v>
          </cell>
          <cell r="E1701">
            <v>3.6200000000000003E-2</v>
          </cell>
        </row>
        <row r="1702">
          <cell r="A1702" t="str">
            <v>HE</v>
          </cell>
          <cell r="B1702">
            <v>199802</v>
          </cell>
          <cell r="C1702">
            <v>7</v>
          </cell>
          <cell r="E1702">
            <v>100</v>
          </cell>
        </row>
        <row r="1703">
          <cell r="A1703" t="str">
            <v>HE</v>
          </cell>
          <cell r="B1703">
            <v>199802</v>
          </cell>
          <cell r="C1703">
            <v>7</v>
          </cell>
          <cell r="D1703" t="str">
            <v>0</v>
          </cell>
          <cell r="E1703">
            <v>0</v>
          </cell>
        </row>
        <row r="1704">
          <cell r="A1704" t="str">
            <v>HE</v>
          </cell>
          <cell r="B1704">
            <v>199802</v>
          </cell>
          <cell r="C1704">
            <v>7</v>
          </cell>
          <cell r="D1704" t="str">
            <v>3</v>
          </cell>
          <cell r="E1704">
            <v>2.2484999999999999</v>
          </cell>
        </row>
        <row r="1705">
          <cell r="A1705" t="str">
            <v>HE</v>
          </cell>
          <cell r="B1705">
            <v>199802</v>
          </cell>
          <cell r="C1705">
            <v>7</v>
          </cell>
          <cell r="D1705" t="str">
            <v>6</v>
          </cell>
          <cell r="E1705">
            <v>0.84600000000000009</v>
          </cell>
        </row>
        <row r="1706">
          <cell r="A1706" t="str">
            <v>HE</v>
          </cell>
          <cell r="B1706">
            <v>199802</v>
          </cell>
          <cell r="C1706">
            <v>7</v>
          </cell>
          <cell r="D1706" t="str">
            <v>6+</v>
          </cell>
          <cell r="E1706">
            <v>4.6970000000000001</v>
          </cell>
        </row>
        <row r="1707">
          <cell r="A1707" t="str">
            <v>HE</v>
          </cell>
          <cell r="B1707">
            <v>199802</v>
          </cell>
          <cell r="C1707">
            <v>7</v>
          </cell>
          <cell r="D1707" t="str">
            <v>9</v>
          </cell>
          <cell r="E1707">
            <v>2.4725000000000001</v>
          </cell>
        </row>
        <row r="1708">
          <cell r="A1708" t="str">
            <v>HE</v>
          </cell>
          <cell r="B1708">
            <v>199802</v>
          </cell>
          <cell r="C1708">
            <v>7</v>
          </cell>
          <cell r="D1708" t="str">
            <v>C</v>
          </cell>
          <cell r="E1708">
            <v>93.0548</v>
          </cell>
        </row>
        <row r="1709">
          <cell r="A1709" t="str">
            <v>HE</v>
          </cell>
          <cell r="B1709">
            <v>199802</v>
          </cell>
          <cell r="C1709">
            <v>7</v>
          </cell>
          <cell r="D1709" t="str">
            <v>F</v>
          </cell>
          <cell r="E1709">
            <v>1.3183</v>
          </cell>
        </row>
        <row r="1710">
          <cell r="A1710" t="str">
            <v>HE</v>
          </cell>
          <cell r="B1710">
            <v>199802</v>
          </cell>
          <cell r="C1710">
            <v>7</v>
          </cell>
          <cell r="D1710" t="str">
            <v>R</v>
          </cell>
          <cell r="E1710">
            <v>5.9900000000000002E-2</v>
          </cell>
        </row>
        <row r="1711">
          <cell r="A1711" t="str">
            <v>HE</v>
          </cell>
          <cell r="B1711">
            <v>199802</v>
          </cell>
          <cell r="C1711">
            <v>8</v>
          </cell>
          <cell r="E1711">
            <v>100</v>
          </cell>
        </row>
        <row r="1712">
          <cell r="A1712" t="str">
            <v>HE</v>
          </cell>
          <cell r="B1712">
            <v>199802</v>
          </cell>
          <cell r="C1712">
            <v>8</v>
          </cell>
          <cell r="D1712" t="str">
            <v>0</v>
          </cell>
          <cell r="E1712">
            <v>0</v>
          </cell>
        </row>
        <row r="1713">
          <cell r="A1713" t="str">
            <v>HE</v>
          </cell>
          <cell r="B1713">
            <v>199802</v>
          </cell>
          <cell r="C1713">
            <v>8</v>
          </cell>
          <cell r="D1713" t="str">
            <v>3</v>
          </cell>
          <cell r="E1713">
            <v>2.3438000000000003</v>
          </cell>
        </row>
        <row r="1714">
          <cell r="A1714" t="str">
            <v>HE</v>
          </cell>
          <cell r="B1714">
            <v>199802</v>
          </cell>
          <cell r="C1714">
            <v>8</v>
          </cell>
          <cell r="D1714" t="str">
            <v>6</v>
          </cell>
          <cell r="E1714">
            <v>0.91590000000000005</v>
          </cell>
        </row>
        <row r="1715">
          <cell r="A1715" t="str">
            <v>HE</v>
          </cell>
          <cell r="B1715">
            <v>199802</v>
          </cell>
          <cell r="C1715">
            <v>8</v>
          </cell>
          <cell r="D1715" t="str">
            <v>6+</v>
          </cell>
          <cell r="E1715">
            <v>5.3550000000000004</v>
          </cell>
        </row>
        <row r="1716">
          <cell r="A1716" t="str">
            <v>HE</v>
          </cell>
          <cell r="B1716">
            <v>199802</v>
          </cell>
          <cell r="C1716">
            <v>8</v>
          </cell>
          <cell r="D1716" t="str">
            <v>9</v>
          </cell>
          <cell r="E1716">
            <v>2.7418</v>
          </cell>
        </row>
        <row r="1717">
          <cell r="A1717" t="str">
            <v>HE</v>
          </cell>
          <cell r="B1717">
            <v>199802</v>
          </cell>
          <cell r="C1717">
            <v>8</v>
          </cell>
          <cell r="D1717" t="str">
            <v>C</v>
          </cell>
          <cell r="E1717">
            <v>92.301299999999998</v>
          </cell>
        </row>
        <row r="1718">
          <cell r="A1718" t="str">
            <v>HE</v>
          </cell>
          <cell r="B1718">
            <v>199802</v>
          </cell>
          <cell r="C1718">
            <v>8</v>
          </cell>
          <cell r="D1718" t="str">
            <v>F</v>
          </cell>
          <cell r="E1718">
            <v>1.6016000000000001</v>
          </cell>
        </row>
        <row r="1719">
          <cell r="A1719" t="str">
            <v>HE</v>
          </cell>
          <cell r="B1719">
            <v>199802</v>
          </cell>
          <cell r="C1719">
            <v>8</v>
          </cell>
          <cell r="D1719" t="str">
            <v>R</v>
          </cell>
          <cell r="E1719">
            <v>9.5600000000000004E-2</v>
          </cell>
        </row>
        <row r="1720">
          <cell r="A1720" t="str">
            <v>HE</v>
          </cell>
          <cell r="B1720">
            <v>199802</v>
          </cell>
          <cell r="C1720">
            <v>9</v>
          </cell>
          <cell r="E1720">
            <v>100</v>
          </cell>
        </row>
        <row r="1721">
          <cell r="A1721" t="str">
            <v>HE</v>
          </cell>
          <cell r="B1721">
            <v>199802</v>
          </cell>
          <cell r="C1721">
            <v>9</v>
          </cell>
          <cell r="D1721" t="str">
            <v>0</v>
          </cell>
          <cell r="E1721">
            <v>0</v>
          </cell>
        </row>
        <row r="1722">
          <cell r="A1722" t="str">
            <v>HE</v>
          </cell>
          <cell r="B1722">
            <v>199802</v>
          </cell>
          <cell r="C1722">
            <v>9</v>
          </cell>
          <cell r="D1722" t="str">
            <v>3</v>
          </cell>
          <cell r="E1722">
            <v>2.0314000000000001</v>
          </cell>
        </row>
        <row r="1723">
          <cell r="A1723" t="str">
            <v>HE</v>
          </cell>
          <cell r="B1723">
            <v>199802</v>
          </cell>
          <cell r="C1723">
            <v>9</v>
          </cell>
          <cell r="D1723" t="str">
            <v>6</v>
          </cell>
          <cell r="E1723">
            <v>0.8175</v>
          </cell>
        </row>
        <row r="1724">
          <cell r="A1724" t="str">
            <v>HE</v>
          </cell>
          <cell r="B1724">
            <v>199802</v>
          </cell>
          <cell r="C1724">
            <v>9</v>
          </cell>
          <cell r="D1724" t="str">
            <v>6+</v>
          </cell>
          <cell r="E1724">
            <v>5.359</v>
          </cell>
        </row>
        <row r="1725">
          <cell r="A1725" t="str">
            <v>HE</v>
          </cell>
          <cell r="B1725">
            <v>199802</v>
          </cell>
          <cell r="C1725">
            <v>9</v>
          </cell>
          <cell r="D1725" t="str">
            <v>9</v>
          </cell>
          <cell r="E1725">
            <v>2.5592000000000001</v>
          </cell>
        </row>
        <row r="1726">
          <cell r="A1726" t="str">
            <v>HE</v>
          </cell>
          <cell r="B1726">
            <v>199802</v>
          </cell>
          <cell r="C1726">
            <v>9</v>
          </cell>
          <cell r="D1726" t="str">
            <v>C</v>
          </cell>
          <cell r="E1726">
            <v>92.609099999999998</v>
          </cell>
        </row>
        <row r="1727">
          <cell r="A1727" t="str">
            <v>HE</v>
          </cell>
          <cell r="B1727">
            <v>199802</v>
          </cell>
          <cell r="C1727">
            <v>9</v>
          </cell>
          <cell r="D1727" t="str">
            <v>F</v>
          </cell>
          <cell r="E1727">
            <v>1.7648000000000001</v>
          </cell>
        </row>
        <row r="1728">
          <cell r="A1728" t="str">
            <v>HE</v>
          </cell>
          <cell r="B1728">
            <v>199802</v>
          </cell>
          <cell r="C1728">
            <v>9</v>
          </cell>
          <cell r="D1728" t="str">
            <v>R</v>
          </cell>
          <cell r="E1728">
            <v>0.218</v>
          </cell>
        </row>
        <row r="1729">
          <cell r="A1729" t="str">
            <v>HE</v>
          </cell>
          <cell r="B1729">
            <v>199802</v>
          </cell>
          <cell r="C1729">
            <v>10</v>
          </cell>
          <cell r="E1729">
            <v>100</v>
          </cell>
        </row>
        <row r="1730">
          <cell r="A1730" t="str">
            <v>HE</v>
          </cell>
          <cell r="B1730">
            <v>199802</v>
          </cell>
          <cell r="C1730">
            <v>10</v>
          </cell>
          <cell r="D1730" t="str">
            <v>0</v>
          </cell>
          <cell r="E1730">
            <v>0</v>
          </cell>
        </row>
        <row r="1731">
          <cell r="A1731" t="str">
            <v>HE</v>
          </cell>
          <cell r="B1731">
            <v>199802</v>
          </cell>
          <cell r="C1731">
            <v>10</v>
          </cell>
          <cell r="D1731" t="str">
            <v>3</v>
          </cell>
          <cell r="E1731">
            <v>2.133</v>
          </cell>
        </row>
        <row r="1732">
          <cell r="A1732" t="str">
            <v>HE</v>
          </cell>
          <cell r="B1732">
            <v>199802</v>
          </cell>
          <cell r="C1732">
            <v>10</v>
          </cell>
          <cell r="D1732" t="str">
            <v>6</v>
          </cell>
          <cell r="E1732">
            <v>0.63500000000000001</v>
          </cell>
        </row>
        <row r="1733">
          <cell r="A1733" t="str">
            <v>HE</v>
          </cell>
          <cell r="B1733">
            <v>199802</v>
          </cell>
          <cell r="C1733">
            <v>10</v>
          </cell>
          <cell r="D1733" t="str">
            <v>6+</v>
          </cell>
          <cell r="E1733">
            <v>5.3650000000000002</v>
          </cell>
        </row>
        <row r="1734">
          <cell r="A1734" t="str">
            <v>HE</v>
          </cell>
          <cell r="B1734">
            <v>199802</v>
          </cell>
          <cell r="C1734">
            <v>10</v>
          </cell>
          <cell r="D1734" t="str">
            <v>9</v>
          </cell>
          <cell r="E1734">
            <v>2.3970000000000002</v>
          </cell>
        </row>
        <row r="1735">
          <cell r="A1735" t="str">
            <v>HE</v>
          </cell>
          <cell r="B1735">
            <v>199802</v>
          </cell>
          <cell r="C1735">
            <v>10</v>
          </cell>
          <cell r="D1735" t="str">
            <v>C</v>
          </cell>
          <cell r="E1735">
            <v>92.5017</v>
          </cell>
        </row>
        <row r="1736">
          <cell r="A1736" t="str">
            <v>HE</v>
          </cell>
          <cell r="B1736">
            <v>199802</v>
          </cell>
          <cell r="C1736">
            <v>10</v>
          </cell>
          <cell r="D1736" t="str">
            <v>F</v>
          </cell>
          <cell r="E1736">
            <v>2.0152000000000001</v>
          </cell>
        </row>
        <row r="1737">
          <cell r="A1737" t="str">
            <v>HE</v>
          </cell>
          <cell r="B1737">
            <v>199802</v>
          </cell>
          <cell r="C1737">
            <v>10</v>
          </cell>
          <cell r="D1737" t="str">
            <v>R</v>
          </cell>
          <cell r="E1737">
            <v>0.31809999999999999</v>
          </cell>
        </row>
        <row r="1738">
          <cell r="A1738" t="str">
            <v>HE</v>
          </cell>
          <cell r="B1738">
            <v>199802</v>
          </cell>
          <cell r="C1738">
            <v>11</v>
          </cell>
          <cell r="E1738">
            <v>100</v>
          </cell>
        </row>
        <row r="1739">
          <cell r="A1739" t="str">
            <v>HE</v>
          </cell>
          <cell r="B1739">
            <v>199802</v>
          </cell>
          <cell r="C1739">
            <v>11</v>
          </cell>
          <cell r="D1739" t="str">
            <v>0</v>
          </cell>
          <cell r="E1739">
            <v>0</v>
          </cell>
        </row>
        <row r="1740">
          <cell r="A1740" t="str">
            <v>HE</v>
          </cell>
          <cell r="B1740">
            <v>199802</v>
          </cell>
          <cell r="C1740">
            <v>11</v>
          </cell>
          <cell r="D1740" t="str">
            <v>3</v>
          </cell>
          <cell r="E1740">
            <v>1.9140000000000001</v>
          </cell>
        </row>
        <row r="1741">
          <cell r="A1741" t="str">
            <v>HE</v>
          </cell>
          <cell r="B1741">
            <v>199802</v>
          </cell>
          <cell r="C1741">
            <v>11</v>
          </cell>
          <cell r="D1741" t="str">
            <v>6</v>
          </cell>
          <cell r="E1741">
            <v>0.7752</v>
          </cell>
        </row>
        <row r="1742">
          <cell r="A1742" t="str">
            <v>HE</v>
          </cell>
          <cell r="B1742">
            <v>199802</v>
          </cell>
          <cell r="C1742">
            <v>11</v>
          </cell>
          <cell r="D1742" t="str">
            <v>6+</v>
          </cell>
          <cell r="E1742">
            <v>5.8040000000000003</v>
          </cell>
        </row>
        <row r="1743">
          <cell r="A1743" t="str">
            <v>HE</v>
          </cell>
          <cell r="B1743">
            <v>199802</v>
          </cell>
          <cell r="C1743">
            <v>11</v>
          </cell>
          <cell r="D1743" t="str">
            <v>9</v>
          </cell>
          <cell r="E1743">
            <v>2.4883000000000002</v>
          </cell>
        </row>
        <row r="1744">
          <cell r="A1744" t="str">
            <v>HE</v>
          </cell>
          <cell r="B1744">
            <v>199802</v>
          </cell>
          <cell r="C1744">
            <v>11</v>
          </cell>
          <cell r="D1744" t="str">
            <v>C</v>
          </cell>
          <cell r="E1744">
            <v>92.282499999999999</v>
          </cell>
        </row>
        <row r="1745">
          <cell r="A1745" t="str">
            <v>HE</v>
          </cell>
          <cell r="B1745">
            <v>199802</v>
          </cell>
          <cell r="C1745">
            <v>11</v>
          </cell>
          <cell r="D1745" t="str">
            <v>F</v>
          </cell>
          <cell r="E1745">
            <v>2.1469</v>
          </cell>
        </row>
        <row r="1746">
          <cell r="A1746" t="str">
            <v>HE</v>
          </cell>
          <cell r="B1746">
            <v>199802</v>
          </cell>
          <cell r="C1746">
            <v>11</v>
          </cell>
          <cell r="D1746" t="str">
            <v>R</v>
          </cell>
          <cell r="E1746">
            <v>0.3931</v>
          </cell>
        </row>
        <row r="1747">
          <cell r="A1747" t="str">
            <v>HE</v>
          </cell>
          <cell r="B1747">
            <v>199802</v>
          </cell>
          <cell r="C1747">
            <v>12</v>
          </cell>
          <cell r="E1747">
            <v>100</v>
          </cell>
        </row>
        <row r="1748">
          <cell r="A1748" t="str">
            <v>HE</v>
          </cell>
          <cell r="B1748">
            <v>199802</v>
          </cell>
          <cell r="C1748">
            <v>12</v>
          </cell>
          <cell r="D1748" t="str">
            <v>0</v>
          </cell>
          <cell r="E1748">
            <v>0</v>
          </cell>
        </row>
        <row r="1749">
          <cell r="A1749" t="str">
            <v>HE</v>
          </cell>
          <cell r="B1749">
            <v>199802</v>
          </cell>
          <cell r="C1749">
            <v>12</v>
          </cell>
          <cell r="D1749" t="str">
            <v>3</v>
          </cell>
          <cell r="E1749">
            <v>2.0038</v>
          </cell>
        </row>
        <row r="1750">
          <cell r="A1750" t="str">
            <v>HE</v>
          </cell>
          <cell r="B1750">
            <v>199802</v>
          </cell>
          <cell r="C1750">
            <v>12</v>
          </cell>
          <cell r="D1750" t="str">
            <v>6</v>
          </cell>
          <cell r="E1750">
            <v>0.65239999999999998</v>
          </cell>
        </row>
        <row r="1751">
          <cell r="A1751" t="str">
            <v>HE</v>
          </cell>
          <cell r="B1751">
            <v>199802</v>
          </cell>
          <cell r="C1751">
            <v>12</v>
          </cell>
          <cell r="D1751" t="str">
            <v>6+</v>
          </cell>
          <cell r="E1751">
            <v>6.2169999999999996</v>
          </cell>
        </row>
        <row r="1752">
          <cell r="A1752" t="str">
            <v>HE</v>
          </cell>
          <cell r="B1752">
            <v>199802</v>
          </cell>
          <cell r="C1752">
            <v>12</v>
          </cell>
          <cell r="D1752" t="str">
            <v>9</v>
          </cell>
          <cell r="E1752">
            <v>2.7345999999999999</v>
          </cell>
        </row>
        <row r="1753">
          <cell r="A1753" t="str">
            <v>HE</v>
          </cell>
          <cell r="B1753">
            <v>199802</v>
          </cell>
          <cell r="C1753">
            <v>12</v>
          </cell>
          <cell r="D1753" t="str">
            <v>C</v>
          </cell>
          <cell r="E1753">
            <v>91.779000000000011</v>
          </cell>
        </row>
        <row r="1754">
          <cell r="A1754" t="str">
            <v>HE</v>
          </cell>
          <cell r="B1754">
            <v>199802</v>
          </cell>
          <cell r="C1754">
            <v>12</v>
          </cell>
          <cell r="D1754" t="str">
            <v>F</v>
          </cell>
          <cell r="E1754">
            <v>2.4074</v>
          </cell>
        </row>
        <row r="1755">
          <cell r="A1755" t="str">
            <v>HE</v>
          </cell>
          <cell r="B1755">
            <v>199802</v>
          </cell>
          <cell r="C1755">
            <v>12</v>
          </cell>
          <cell r="D1755" t="str">
            <v>R</v>
          </cell>
          <cell r="E1755">
            <v>0.42280000000000001</v>
          </cell>
        </row>
        <row r="1756">
          <cell r="A1756" t="str">
            <v>HE</v>
          </cell>
          <cell r="B1756">
            <v>199802</v>
          </cell>
          <cell r="C1756">
            <v>13</v>
          </cell>
          <cell r="E1756">
            <v>100</v>
          </cell>
        </row>
        <row r="1757">
          <cell r="A1757" t="str">
            <v>HE</v>
          </cell>
          <cell r="B1757">
            <v>199802</v>
          </cell>
          <cell r="C1757">
            <v>13</v>
          </cell>
          <cell r="D1757" t="str">
            <v>0</v>
          </cell>
          <cell r="E1757">
            <v>0</v>
          </cell>
        </row>
        <row r="1758">
          <cell r="A1758" t="str">
            <v>HE</v>
          </cell>
          <cell r="B1758">
            <v>199802</v>
          </cell>
          <cell r="C1758">
            <v>13</v>
          </cell>
          <cell r="D1758" t="str">
            <v>3</v>
          </cell>
          <cell r="E1758">
            <v>2.1794000000000002</v>
          </cell>
        </row>
        <row r="1759">
          <cell r="A1759" t="str">
            <v>HE</v>
          </cell>
          <cell r="B1759">
            <v>199802</v>
          </cell>
          <cell r="C1759">
            <v>13</v>
          </cell>
          <cell r="D1759" t="str">
            <v>6</v>
          </cell>
          <cell r="E1759">
            <v>0.69369999999999998</v>
          </cell>
        </row>
        <row r="1760">
          <cell r="A1760" t="str">
            <v>HE</v>
          </cell>
          <cell r="B1760">
            <v>199802</v>
          </cell>
          <cell r="C1760">
            <v>13</v>
          </cell>
          <cell r="D1760" t="str">
            <v>6+</v>
          </cell>
          <cell r="E1760">
            <v>6.9210000000000003</v>
          </cell>
        </row>
        <row r="1761">
          <cell r="A1761" t="str">
            <v>HE</v>
          </cell>
          <cell r="B1761">
            <v>199802</v>
          </cell>
          <cell r="C1761">
            <v>13</v>
          </cell>
          <cell r="D1761" t="str">
            <v>9</v>
          </cell>
          <cell r="E1761">
            <v>2.9252000000000002</v>
          </cell>
        </row>
        <row r="1762">
          <cell r="A1762" t="str">
            <v>HE</v>
          </cell>
          <cell r="B1762">
            <v>199802</v>
          </cell>
          <cell r="C1762">
            <v>13</v>
          </cell>
          <cell r="D1762" t="str">
            <v>C</v>
          </cell>
          <cell r="E1762">
            <v>90.899200000000008</v>
          </cell>
        </row>
        <row r="1763">
          <cell r="A1763" t="str">
            <v>HE</v>
          </cell>
          <cell r="B1763">
            <v>199802</v>
          </cell>
          <cell r="C1763">
            <v>13</v>
          </cell>
          <cell r="D1763" t="str">
            <v>F</v>
          </cell>
          <cell r="E1763">
            <v>2.8395000000000001</v>
          </cell>
        </row>
        <row r="1764">
          <cell r="A1764" t="str">
            <v>HE</v>
          </cell>
          <cell r="B1764">
            <v>199802</v>
          </cell>
          <cell r="C1764">
            <v>13</v>
          </cell>
          <cell r="D1764" t="str">
            <v>R</v>
          </cell>
          <cell r="E1764">
            <v>0.46290000000000003</v>
          </cell>
        </row>
        <row r="1765">
          <cell r="A1765" t="str">
            <v>HE</v>
          </cell>
          <cell r="B1765">
            <v>199802</v>
          </cell>
          <cell r="C1765">
            <v>14</v>
          </cell>
          <cell r="E1765">
            <v>100</v>
          </cell>
        </row>
        <row r="1766">
          <cell r="A1766" t="str">
            <v>HE</v>
          </cell>
          <cell r="B1766">
            <v>199802</v>
          </cell>
          <cell r="C1766">
            <v>14</v>
          </cell>
          <cell r="D1766" t="str">
            <v>0</v>
          </cell>
          <cell r="E1766">
            <v>0</v>
          </cell>
        </row>
        <row r="1767">
          <cell r="A1767" t="str">
            <v>HE</v>
          </cell>
          <cell r="B1767">
            <v>199802</v>
          </cell>
          <cell r="C1767">
            <v>14</v>
          </cell>
          <cell r="D1767" t="str">
            <v>3</v>
          </cell>
          <cell r="E1767">
            <v>2.1913</v>
          </cell>
        </row>
        <row r="1768">
          <cell r="A1768" t="str">
            <v>HE</v>
          </cell>
          <cell r="B1768">
            <v>199802</v>
          </cell>
          <cell r="C1768">
            <v>14</v>
          </cell>
          <cell r="D1768" t="str">
            <v>6</v>
          </cell>
          <cell r="E1768">
            <v>0.85580000000000001</v>
          </cell>
        </row>
        <row r="1769">
          <cell r="A1769" t="str">
            <v>HE</v>
          </cell>
          <cell r="B1769">
            <v>199802</v>
          </cell>
          <cell r="C1769">
            <v>14</v>
          </cell>
          <cell r="D1769" t="str">
            <v>6+</v>
          </cell>
          <cell r="E1769">
            <v>7.5789999999999997</v>
          </cell>
        </row>
        <row r="1770">
          <cell r="A1770" t="str">
            <v>HE</v>
          </cell>
          <cell r="B1770">
            <v>199802</v>
          </cell>
          <cell r="C1770">
            <v>14</v>
          </cell>
          <cell r="D1770" t="str">
            <v>9</v>
          </cell>
          <cell r="E1770">
            <v>3.1560000000000001</v>
          </cell>
        </row>
        <row r="1771">
          <cell r="A1771" t="str">
            <v>HE</v>
          </cell>
          <cell r="B1771">
            <v>199802</v>
          </cell>
          <cell r="C1771">
            <v>14</v>
          </cell>
          <cell r="D1771" t="str">
            <v>C</v>
          </cell>
          <cell r="E1771">
            <v>90.229700000000008</v>
          </cell>
        </row>
        <row r="1772">
          <cell r="A1772" t="str">
            <v>HE</v>
          </cell>
          <cell r="B1772">
            <v>199802</v>
          </cell>
          <cell r="C1772">
            <v>14</v>
          </cell>
          <cell r="D1772" t="str">
            <v>F</v>
          </cell>
          <cell r="E1772">
            <v>3.048</v>
          </cell>
        </row>
        <row r="1773">
          <cell r="A1773" t="str">
            <v>HE</v>
          </cell>
          <cell r="B1773">
            <v>199802</v>
          </cell>
          <cell r="C1773">
            <v>14</v>
          </cell>
          <cell r="D1773" t="str">
            <v>R</v>
          </cell>
          <cell r="E1773">
            <v>0.51929999999999998</v>
          </cell>
        </row>
        <row r="1774">
          <cell r="A1774" t="str">
            <v>HE</v>
          </cell>
          <cell r="B1774">
            <v>199802</v>
          </cell>
          <cell r="C1774">
            <v>15</v>
          </cell>
          <cell r="E1774">
            <v>100</v>
          </cell>
        </row>
        <row r="1775">
          <cell r="A1775" t="str">
            <v>HE</v>
          </cell>
          <cell r="B1775">
            <v>199802</v>
          </cell>
          <cell r="C1775">
            <v>15</v>
          </cell>
          <cell r="D1775" t="str">
            <v>0</v>
          </cell>
          <cell r="E1775">
            <v>0</v>
          </cell>
        </row>
        <row r="1776">
          <cell r="A1776" t="str">
            <v>HE</v>
          </cell>
          <cell r="B1776">
            <v>199802</v>
          </cell>
          <cell r="C1776">
            <v>15</v>
          </cell>
          <cell r="D1776" t="str">
            <v>3</v>
          </cell>
          <cell r="E1776">
            <v>2.1909000000000001</v>
          </cell>
        </row>
        <row r="1777">
          <cell r="A1777" t="str">
            <v>HE</v>
          </cell>
          <cell r="B1777">
            <v>199802</v>
          </cell>
          <cell r="C1777">
            <v>15</v>
          </cell>
          <cell r="D1777" t="str">
            <v>6</v>
          </cell>
          <cell r="E1777">
            <v>0.85650000000000004</v>
          </cell>
        </row>
        <row r="1778">
          <cell r="A1778" t="str">
            <v>HE</v>
          </cell>
          <cell r="B1778">
            <v>199802</v>
          </cell>
          <cell r="C1778">
            <v>15</v>
          </cell>
          <cell r="D1778" t="str">
            <v>6+</v>
          </cell>
          <cell r="E1778">
            <v>7.9379999999999997</v>
          </cell>
        </row>
        <row r="1779">
          <cell r="A1779" t="str">
            <v>HE</v>
          </cell>
          <cell r="B1779">
            <v>199802</v>
          </cell>
          <cell r="C1779">
            <v>15</v>
          </cell>
          <cell r="D1779" t="str">
            <v>9</v>
          </cell>
          <cell r="E1779">
            <v>3.2754000000000003</v>
          </cell>
        </row>
        <row r="1780">
          <cell r="A1780" t="str">
            <v>HE</v>
          </cell>
          <cell r="B1780">
            <v>199802</v>
          </cell>
          <cell r="C1780">
            <v>15</v>
          </cell>
          <cell r="D1780" t="str">
            <v>C</v>
          </cell>
          <cell r="E1780">
            <v>89.870800000000003</v>
          </cell>
        </row>
        <row r="1781">
          <cell r="A1781" t="str">
            <v>HE</v>
          </cell>
          <cell r="B1781">
            <v>199802</v>
          </cell>
          <cell r="C1781">
            <v>15</v>
          </cell>
          <cell r="D1781" t="str">
            <v>F</v>
          </cell>
          <cell r="E1781">
            <v>3.2605</v>
          </cell>
        </row>
        <row r="1782">
          <cell r="A1782" t="str">
            <v>HE</v>
          </cell>
          <cell r="B1782">
            <v>199802</v>
          </cell>
          <cell r="C1782">
            <v>15</v>
          </cell>
          <cell r="D1782" t="str">
            <v>R</v>
          </cell>
          <cell r="E1782">
            <v>0.54580000000000006</v>
          </cell>
        </row>
        <row r="1783">
          <cell r="A1783" t="str">
            <v>HE</v>
          </cell>
          <cell r="B1783">
            <v>199802</v>
          </cell>
          <cell r="C1783">
            <v>16</v>
          </cell>
          <cell r="E1783">
            <v>100</v>
          </cell>
        </row>
        <row r="1784">
          <cell r="A1784" t="str">
            <v>HE</v>
          </cell>
          <cell r="B1784">
            <v>199802</v>
          </cell>
          <cell r="C1784">
            <v>16</v>
          </cell>
          <cell r="D1784" t="str">
            <v>0</v>
          </cell>
          <cell r="E1784">
            <v>0</v>
          </cell>
        </row>
        <row r="1785">
          <cell r="A1785" t="str">
            <v>HE</v>
          </cell>
          <cell r="B1785">
            <v>199802</v>
          </cell>
          <cell r="C1785">
            <v>16</v>
          </cell>
          <cell r="D1785" t="str">
            <v>3</v>
          </cell>
          <cell r="E1785">
            <v>2.2816000000000001</v>
          </cell>
        </row>
        <row r="1786">
          <cell r="A1786" t="str">
            <v>HE</v>
          </cell>
          <cell r="B1786">
            <v>199802</v>
          </cell>
          <cell r="C1786">
            <v>16</v>
          </cell>
          <cell r="D1786" t="str">
            <v>6</v>
          </cell>
          <cell r="E1786">
            <v>0.76460000000000006</v>
          </cell>
        </row>
        <row r="1787">
          <cell r="A1787" t="str">
            <v>HE</v>
          </cell>
          <cell r="B1787">
            <v>199802</v>
          </cell>
          <cell r="C1787">
            <v>16</v>
          </cell>
          <cell r="D1787" t="str">
            <v>6+</v>
          </cell>
          <cell r="E1787">
            <v>8.2759999999999998</v>
          </cell>
        </row>
        <row r="1788">
          <cell r="A1788" t="str">
            <v>HE</v>
          </cell>
          <cell r="B1788">
            <v>199802</v>
          </cell>
          <cell r="C1788">
            <v>16</v>
          </cell>
          <cell r="D1788" t="str">
            <v>9</v>
          </cell>
          <cell r="E1788">
            <v>3.6111</v>
          </cell>
        </row>
        <row r="1789">
          <cell r="A1789" t="str">
            <v>HE</v>
          </cell>
          <cell r="B1789">
            <v>199802</v>
          </cell>
          <cell r="C1789">
            <v>16</v>
          </cell>
          <cell r="D1789" t="str">
            <v>C</v>
          </cell>
          <cell r="E1789">
            <v>89.442100000000011</v>
          </cell>
        </row>
        <row r="1790">
          <cell r="A1790" t="str">
            <v>HE</v>
          </cell>
          <cell r="B1790">
            <v>199802</v>
          </cell>
          <cell r="C1790">
            <v>16</v>
          </cell>
          <cell r="D1790" t="str">
            <v>F</v>
          </cell>
          <cell r="E1790">
            <v>3.26</v>
          </cell>
        </row>
        <row r="1791">
          <cell r="A1791" t="str">
            <v>HE</v>
          </cell>
          <cell r="B1791">
            <v>199802</v>
          </cell>
          <cell r="C1791">
            <v>16</v>
          </cell>
          <cell r="D1791" t="str">
            <v>R</v>
          </cell>
          <cell r="E1791">
            <v>0.64050000000000007</v>
          </cell>
        </row>
        <row r="1792">
          <cell r="A1792" t="str">
            <v>HE</v>
          </cell>
          <cell r="B1792">
            <v>199802</v>
          </cell>
          <cell r="C1792">
            <v>17</v>
          </cell>
          <cell r="E1792">
            <v>100</v>
          </cell>
        </row>
        <row r="1793">
          <cell r="A1793" t="str">
            <v>HE</v>
          </cell>
          <cell r="B1793">
            <v>199802</v>
          </cell>
          <cell r="C1793">
            <v>17</v>
          </cell>
          <cell r="D1793" t="str">
            <v>0</v>
          </cell>
          <cell r="E1793">
            <v>0</v>
          </cell>
        </row>
        <row r="1794">
          <cell r="A1794" t="str">
            <v>HE</v>
          </cell>
          <cell r="B1794">
            <v>199802</v>
          </cell>
          <cell r="C1794">
            <v>17</v>
          </cell>
          <cell r="D1794" t="str">
            <v>3</v>
          </cell>
          <cell r="E1794">
            <v>2.0928</v>
          </cell>
        </row>
        <row r="1795">
          <cell r="A1795" t="str">
            <v>HE</v>
          </cell>
          <cell r="B1795">
            <v>199802</v>
          </cell>
          <cell r="C1795">
            <v>17</v>
          </cell>
          <cell r="D1795" t="str">
            <v>6</v>
          </cell>
          <cell r="E1795">
            <v>0.89090000000000003</v>
          </cell>
        </row>
        <row r="1796">
          <cell r="A1796" t="str">
            <v>HE</v>
          </cell>
          <cell r="B1796">
            <v>199802</v>
          </cell>
          <cell r="C1796">
            <v>17</v>
          </cell>
          <cell r="D1796" t="str">
            <v>6+</v>
          </cell>
          <cell r="E1796">
            <v>8.6869999999999994</v>
          </cell>
        </row>
        <row r="1797">
          <cell r="A1797" t="str">
            <v>HE</v>
          </cell>
          <cell r="B1797">
            <v>199802</v>
          </cell>
          <cell r="C1797">
            <v>17</v>
          </cell>
          <cell r="D1797" t="str">
            <v>9</v>
          </cell>
          <cell r="E1797">
            <v>3.7041000000000004</v>
          </cell>
        </row>
        <row r="1798">
          <cell r="A1798" t="str">
            <v>HE</v>
          </cell>
          <cell r="B1798">
            <v>199802</v>
          </cell>
          <cell r="C1798">
            <v>17</v>
          </cell>
          <cell r="D1798" t="str">
            <v>C</v>
          </cell>
          <cell r="E1798">
            <v>89.22</v>
          </cell>
        </row>
        <row r="1799">
          <cell r="A1799" t="str">
            <v>HE</v>
          </cell>
          <cell r="B1799">
            <v>199802</v>
          </cell>
          <cell r="C1799">
            <v>17</v>
          </cell>
          <cell r="D1799" t="str">
            <v>F</v>
          </cell>
          <cell r="E1799">
            <v>3.4877000000000002</v>
          </cell>
        </row>
        <row r="1800">
          <cell r="A1800" t="str">
            <v>HE</v>
          </cell>
          <cell r="B1800">
            <v>199802</v>
          </cell>
          <cell r="C1800">
            <v>17</v>
          </cell>
          <cell r="D1800" t="str">
            <v>R</v>
          </cell>
          <cell r="E1800">
            <v>0.60450000000000004</v>
          </cell>
        </row>
        <row r="1801">
          <cell r="A1801" t="str">
            <v>HE</v>
          </cell>
          <cell r="B1801">
            <v>199802</v>
          </cell>
          <cell r="C1801">
            <v>18</v>
          </cell>
          <cell r="E1801">
            <v>100</v>
          </cell>
        </row>
        <row r="1802">
          <cell r="A1802" t="str">
            <v>HE</v>
          </cell>
          <cell r="B1802">
            <v>199802</v>
          </cell>
          <cell r="C1802">
            <v>18</v>
          </cell>
          <cell r="D1802" t="str">
            <v>0</v>
          </cell>
          <cell r="E1802">
            <v>0</v>
          </cell>
        </row>
        <row r="1803">
          <cell r="A1803" t="str">
            <v>HE</v>
          </cell>
          <cell r="B1803">
            <v>199802</v>
          </cell>
          <cell r="C1803">
            <v>18</v>
          </cell>
          <cell r="D1803" t="str">
            <v>3</v>
          </cell>
          <cell r="E1803">
            <v>2.1381000000000001</v>
          </cell>
        </row>
        <row r="1804">
          <cell r="A1804" t="str">
            <v>HE</v>
          </cell>
          <cell r="B1804">
            <v>199802</v>
          </cell>
          <cell r="C1804">
            <v>18</v>
          </cell>
          <cell r="D1804" t="str">
            <v>6</v>
          </cell>
          <cell r="E1804">
            <v>0.752</v>
          </cell>
        </row>
        <row r="1805">
          <cell r="A1805" t="str">
            <v>HE</v>
          </cell>
          <cell r="B1805">
            <v>199802</v>
          </cell>
          <cell r="C1805">
            <v>18</v>
          </cell>
          <cell r="D1805" t="str">
            <v>6+</v>
          </cell>
          <cell r="E1805">
            <v>8.9949999999999992</v>
          </cell>
        </row>
        <row r="1806">
          <cell r="A1806" t="str">
            <v>HE</v>
          </cell>
          <cell r="B1806">
            <v>199802</v>
          </cell>
          <cell r="C1806">
            <v>18</v>
          </cell>
          <cell r="D1806" t="str">
            <v>9</v>
          </cell>
          <cell r="E1806">
            <v>3.9530000000000003</v>
          </cell>
        </row>
        <row r="1807">
          <cell r="A1807" t="str">
            <v>HE</v>
          </cell>
          <cell r="B1807">
            <v>199802</v>
          </cell>
          <cell r="C1807">
            <v>18</v>
          </cell>
          <cell r="D1807" t="str">
            <v>C</v>
          </cell>
          <cell r="E1807">
            <v>88.866799999999998</v>
          </cell>
        </row>
        <row r="1808">
          <cell r="A1808" t="str">
            <v>HE</v>
          </cell>
          <cell r="B1808">
            <v>199802</v>
          </cell>
          <cell r="C1808">
            <v>18</v>
          </cell>
          <cell r="D1808" t="str">
            <v>F</v>
          </cell>
          <cell r="E1808">
            <v>3.6922000000000001</v>
          </cell>
        </row>
        <row r="1809">
          <cell r="A1809" t="str">
            <v>HE</v>
          </cell>
          <cell r="B1809">
            <v>199802</v>
          </cell>
          <cell r="C1809">
            <v>18</v>
          </cell>
          <cell r="D1809" t="str">
            <v>R</v>
          </cell>
          <cell r="E1809">
            <v>0.59789999999999999</v>
          </cell>
        </row>
        <row r="1810">
          <cell r="A1810" t="str">
            <v>HE</v>
          </cell>
          <cell r="B1810">
            <v>199802</v>
          </cell>
          <cell r="C1810">
            <v>19</v>
          </cell>
          <cell r="E1810">
            <v>100</v>
          </cell>
        </row>
        <row r="1811">
          <cell r="A1811" t="str">
            <v>HE</v>
          </cell>
          <cell r="B1811">
            <v>199802</v>
          </cell>
          <cell r="C1811">
            <v>19</v>
          </cell>
          <cell r="D1811" t="str">
            <v>0</v>
          </cell>
          <cell r="E1811">
            <v>0</v>
          </cell>
        </row>
        <row r="1812">
          <cell r="A1812" t="str">
            <v>HE</v>
          </cell>
          <cell r="B1812">
            <v>199802</v>
          </cell>
          <cell r="C1812">
            <v>19</v>
          </cell>
          <cell r="D1812" t="str">
            <v>3</v>
          </cell>
          <cell r="E1812">
            <v>2.1269</v>
          </cell>
        </row>
        <row r="1813">
          <cell r="A1813" t="str">
            <v>HE</v>
          </cell>
          <cell r="B1813">
            <v>199802</v>
          </cell>
          <cell r="C1813">
            <v>19</v>
          </cell>
          <cell r="D1813" t="str">
            <v>6</v>
          </cell>
          <cell r="E1813">
            <v>0.80870000000000009</v>
          </cell>
        </row>
        <row r="1814">
          <cell r="A1814" t="str">
            <v>HE</v>
          </cell>
          <cell r="B1814">
            <v>199802</v>
          </cell>
          <cell r="C1814">
            <v>19</v>
          </cell>
          <cell r="D1814" t="str">
            <v>6+</v>
          </cell>
          <cell r="E1814">
            <v>9.26</v>
          </cell>
        </row>
        <row r="1815">
          <cell r="A1815" t="str">
            <v>HE</v>
          </cell>
          <cell r="B1815">
            <v>199802</v>
          </cell>
          <cell r="C1815">
            <v>19</v>
          </cell>
          <cell r="D1815" t="str">
            <v>9</v>
          </cell>
          <cell r="E1815">
            <v>2.8412000000000002</v>
          </cell>
        </row>
        <row r="1816">
          <cell r="A1816" t="str">
            <v>HE</v>
          </cell>
          <cell r="B1816">
            <v>199802</v>
          </cell>
          <cell r="C1816">
            <v>19</v>
          </cell>
          <cell r="D1816" t="str">
            <v>C</v>
          </cell>
          <cell r="E1816">
            <v>88.61330000000001</v>
          </cell>
        </row>
        <row r="1817">
          <cell r="A1817" t="str">
            <v>HE</v>
          </cell>
          <cell r="B1817">
            <v>199802</v>
          </cell>
          <cell r="C1817">
            <v>19</v>
          </cell>
          <cell r="D1817" t="str">
            <v>F</v>
          </cell>
          <cell r="E1817">
            <v>4.5120000000000005</v>
          </cell>
        </row>
        <row r="1818">
          <cell r="A1818" t="str">
            <v>HE</v>
          </cell>
          <cell r="B1818">
            <v>199802</v>
          </cell>
          <cell r="C1818">
            <v>19</v>
          </cell>
          <cell r="D1818" t="str">
            <v>R</v>
          </cell>
          <cell r="E1818">
            <v>1.0978000000000001</v>
          </cell>
        </row>
        <row r="1819">
          <cell r="A1819" t="str">
            <v>HE</v>
          </cell>
          <cell r="B1819">
            <v>199802</v>
          </cell>
          <cell r="C1819">
            <v>20</v>
          </cell>
          <cell r="E1819">
            <v>100</v>
          </cell>
        </row>
        <row r="1820">
          <cell r="A1820" t="str">
            <v>HE</v>
          </cell>
          <cell r="B1820">
            <v>199802</v>
          </cell>
          <cell r="C1820">
            <v>20</v>
          </cell>
          <cell r="D1820" t="str">
            <v>0</v>
          </cell>
          <cell r="E1820">
            <v>0</v>
          </cell>
        </row>
        <row r="1821">
          <cell r="A1821" t="str">
            <v>HE</v>
          </cell>
          <cell r="B1821">
            <v>199802</v>
          </cell>
          <cell r="C1821">
            <v>20</v>
          </cell>
          <cell r="D1821" t="str">
            <v>3</v>
          </cell>
          <cell r="E1821">
            <v>1.9204000000000001</v>
          </cell>
        </row>
        <row r="1822">
          <cell r="A1822" t="str">
            <v>HE</v>
          </cell>
          <cell r="B1822">
            <v>199802</v>
          </cell>
          <cell r="C1822">
            <v>20</v>
          </cell>
          <cell r="D1822" t="str">
            <v>6</v>
          </cell>
          <cell r="E1822">
            <v>0.80520000000000003</v>
          </cell>
        </row>
        <row r="1823">
          <cell r="A1823" t="str">
            <v>HE</v>
          </cell>
          <cell r="B1823">
            <v>199802</v>
          </cell>
          <cell r="C1823">
            <v>20</v>
          </cell>
          <cell r="D1823" t="str">
            <v>6+</v>
          </cell>
          <cell r="E1823">
            <v>9.7759999999999998</v>
          </cell>
        </row>
        <row r="1824">
          <cell r="A1824" t="str">
            <v>HE</v>
          </cell>
          <cell r="B1824">
            <v>199802</v>
          </cell>
          <cell r="C1824">
            <v>20</v>
          </cell>
          <cell r="D1824" t="str">
            <v>9</v>
          </cell>
          <cell r="E1824">
            <v>2.3132999999999999</v>
          </cell>
        </row>
        <row r="1825">
          <cell r="A1825" t="str">
            <v>HE</v>
          </cell>
          <cell r="B1825">
            <v>199802</v>
          </cell>
          <cell r="C1825">
            <v>20</v>
          </cell>
          <cell r="D1825" t="str">
            <v>C</v>
          </cell>
          <cell r="E1825">
            <v>88.303899999999999</v>
          </cell>
        </row>
        <row r="1826">
          <cell r="A1826" t="str">
            <v>HE</v>
          </cell>
          <cell r="B1826">
            <v>199802</v>
          </cell>
          <cell r="C1826">
            <v>20</v>
          </cell>
          <cell r="D1826" t="str">
            <v>F</v>
          </cell>
          <cell r="E1826">
            <v>5.3559999999999999</v>
          </cell>
        </row>
        <row r="1827">
          <cell r="A1827" t="str">
            <v>HE</v>
          </cell>
          <cell r="B1827">
            <v>199802</v>
          </cell>
          <cell r="C1827">
            <v>20</v>
          </cell>
          <cell r="D1827" t="str">
            <v>R</v>
          </cell>
          <cell r="E1827">
            <v>1.3013000000000001</v>
          </cell>
        </row>
        <row r="1828">
          <cell r="A1828" t="str">
            <v>HE</v>
          </cell>
          <cell r="B1828">
            <v>199802</v>
          </cell>
          <cell r="C1828">
            <v>21</v>
          </cell>
          <cell r="E1828">
            <v>100</v>
          </cell>
        </row>
        <row r="1829">
          <cell r="A1829" t="str">
            <v>HE</v>
          </cell>
          <cell r="B1829">
            <v>199802</v>
          </cell>
          <cell r="C1829">
            <v>21</v>
          </cell>
          <cell r="D1829" t="str">
            <v>0</v>
          </cell>
          <cell r="E1829">
            <v>0</v>
          </cell>
        </row>
        <row r="1830">
          <cell r="A1830" t="str">
            <v>HE</v>
          </cell>
          <cell r="B1830">
            <v>199802</v>
          </cell>
          <cell r="C1830">
            <v>21</v>
          </cell>
          <cell r="D1830" t="str">
            <v>3</v>
          </cell>
          <cell r="E1830">
            <v>1.895</v>
          </cell>
        </row>
        <row r="1831">
          <cell r="A1831" t="str">
            <v>HE</v>
          </cell>
          <cell r="B1831">
            <v>199802</v>
          </cell>
          <cell r="C1831">
            <v>21</v>
          </cell>
          <cell r="D1831" t="str">
            <v>6</v>
          </cell>
          <cell r="E1831">
            <v>0.78270000000000006</v>
          </cell>
        </row>
        <row r="1832">
          <cell r="A1832" t="str">
            <v>HE</v>
          </cell>
          <cell r="B1832">
            <v>199802</v>
          </cell>
          <cell r="C1832">
            <v>21</v>
          </cell>
          <cell r="D1832" t="str">
            <v>6+</v>
          </cell>
          <cell r="E1832">
            <v>10.012</v>
          </cell>
        </row>
        <row r="1833">
          <cell r="A1833" t="str">
            <v>HE</v>
          </cell>
          <cell r="B1833">
            <v>199802</v>
          </cell>
          <cell r="C1833">
            <v>21</v>
          </cell>
          <cell r="D1833" t="str">
            <v>9</v>
          </cell>
          <cell r="E1833">
            <v>2.4447000000000001</v>
          </cell>
        </row>
        <row r="1834">
          <cell r="A1834" t="str">
            <v>HE</v>
          </cell>
          <cell r="B1834">
            <v>199802</v>
          </cell>
          <cell r="C1834">
            <v>21</v>
          </cell>
          <cell r="D1834" t="str">
            <v>C</v>
          </cell>
          <cell r="E1834">
            <v>88.093299999999999</v>
          </cell>
        </row>
        <row r="1835">
          <cell r="A1835" t="str">
            <v>HE</v>
          </cell>
          <cell r="B1835">
            <v>199802</v>
          </cell>
          <cell r="C1835">
            <v>21</v>
          </cell>
          <cell r="D1835" t="str">
            <v>F</v>
          </cell>
          <cell r="E1835">
            <v>5.3662000000000001</v>
          </cell>
        </row>
        <row r="1836">
          <cell r="A1836" t="str">
            <v>HE</v>
          </cell>
          <cell r="B1836">
            <v>199802</v>
          </cell>
          <cell r="C1836">
            <v>21</v>
          </cell>
          <cell r="D1836" t="str">
            <v>R</v>
          </cell>
          <cell r="E1836">
            <v>1.4180000000000001</v>
          </cell>
        </row>
        <row r="1837">
          <cell r="A1837" t="str">
            <v>HE</v>
          </cell>
          <cell r="B1837">
            <v>199802</v>
          </cell>
          <cell r="C1837">
            <v>22</v>
          </cell>
          <cell r="E1837">
            <v>100</v>
          </cell>
        </row>
        <row r="1838">
          <cell r="A1838" t="str">
            <v>HE</v>
          </cell>
          <cell r="B1838">
            <v>199802</v>
          </cell>
          <cell r="C1838">
            <v>22</v>
          </cell>
          <cell r="D1838" t="str">
            <v>0</v>
          </cell>
          <cell r="E1838">
            <v>0</v>
          </cell>
        </row>
        <row r="1839">
          <cell r="A1839" t="str">
            <v>HE</v>
          </cell>
          <cell r="B1839">
            <v>199802</v>
          </cell>
          <cell r="C1839">
            <v>22</v>
          </cell>
          <cell r="D1839" t="str">
            <v>3</v>
          </cell>
          <cell r="E1839">
            <v>2.2822</v>
          </cell>
        </row>
        <row r="1840">
          <cell r="A1840" t="str">
            <v>HE</v>
          </cell>
          <cell r="B1840">
            <v>199802</v>
          </cell>
          <cell r="C1840">
            <v>22</v>
          </cell>
          <cell r="D1840" t="str">
            <v>6</v>
          </cell>
          <cell r="E1840">
            <v>0.96440000000000003</v>
          </cell>
        </row>
        <row r="1841">
          <cell r="A1841" t="str">
            <v>HE</v>
          </cell>
          <cell r="B1841">
            <v>199802</v>
          </cell>
          <cell r="C1841">
            <v>22</v>
          </cell>
          <cell r="D1841" t="str">
            <v>6+</v>
          </cell>
          <cell r="E1841">
            <v>10.452999999999999</v>
          </cell>
        </row>
        <row r="1842">
          <cell r="A1842" t="str">
            <v>HE</v>
          </cell>
          <cell r="B1842">
            <v>199802</v>
          </cell>
          <cell r="C1842">
            <v>22</v>
          </cell>
          <cell r="D1842" t="str">
            <v>9</v>
          </cell>
          <cell r="E1842">
            <v>2.6504000000000003</v>
          </cell>
        </row>
        <row r="1843">
          <cell r="A1843" t="str">
            <v>HE</v>
          </cell>
          <cell r="B1843">
            <v>199802</v>
          </cell>
          <cell r="C1843">
            <v>22</v>
          </cell>
          <cell r="D1843" t="str">
            <v>C</v>
          </cell>
          <cell r="E1843">
            <v>87.265200000000007</v>
          </cell>
        </row>
        <row r="1844">
          <cell r="A1844" t="str">
            <v>HE</v>
          </cell>
          <cell r="B1844">
            <v>199802</v>
          </cell>
          <cell r="C1844">
            <v>22</v>
          </cell>
          <cell r="D1844" t="str">
            <v>F</v>
          </cell>
          <cell r="E1844">
            <v>5.3832000000000004</v>
          </cell>
        </row>
        <row r="1845">
          <cell r="A1845" t="str">
            <v>HE</v>
          </cell>
          <cell r="B1845">
            <v>199802</v>
          </cell>
          <cell r="C1845">
            <v>22</v>
          </cell>
          <cell r="D1845" t="str">
            <v>R</v>
          </cell>
          <cell r="E1845">
            <v>1.4547000000000001</v>
          </cell>
        </row>
        <row r="1846">
          <cell r="A1846" t="str">
            <v>HE</v>
          </cell>
          <cell r="B1846">
            <v>199802</v>
          </cell>
          <cell r="C1846">
            <v>23</v>
          </cell>
          <cell r="E1846">
            <v>100</v>
          </cell>
        </row>
        <row r="1847">
          <cell r="A1847" t="str">
            <v>HE</v>
          </cell>
          <cell r="B1847">
            <v>199802</v>
          </cell>
          <cell r="C1847">
            <v>23</v>
          </cell>
          <cell r="D1847" t="str">
            <v>0</v>
          </cell>
          <cell r="E1847">
            <v>0</v>
          </cell>
        </row>
        <row r="1848">
          <cell r="A1848" t="str">
            <v>HE</v>
          </cell>
          <cell r="B1848">
            <v>199802</v>
          </cell>
          <cell r="C1848">
            <v>23</v>
          </cell>
          <cell r="D1848" t="str">
            <v>3</v>
          </cell>
          <cell r="E1848">
            <v>2.3198000000000003</v>
          </cell>
        </row>
        <row r="1849">
          <cell r="A1849" t="str">
            <v>HE</v>
          </cell>
          <cell r="B1849">
            <v>199802</v>
          </cell>
          <cell r="C1849">
            <v>23</v>
          </cell>
          <cell r="D1849" t="str">
            <v>6</v>
          </cell>
          <cell r="E1849">
            <v>0.78260000000000007</v>
          </cell>
        </row>
        <row r="1850">
          <cell r="A1850" t="str">
            <v>HE</v>
          </cell>
          <cell r="B1850">
            <v>199802</v>
          </cell>
          <cell r="C1850">
            <v>23</v>
          </cell>
          <cell r="D1850" t="str">
            <v>6+</v>
          </cell>
          <cell r="E1850">
            <v>11.04</v>
          </cell>
        </row>
        <row r="1851">
          <cell r="A1851" t="str">
            <v>HE</v>
          </cell>
          <cell r="B1851">
            <v>199802</v>
          </cell>
          <cell r="C1851">
            <v>23</v>
          </cell>
          <cell r="D1851" t="str">
            <v>9</v>
          </cell>
          <cell r="E1851">
            <v>2.7587000000000002</v>
          </cell>
        </row>
        <row r="1852">
          <cell r="A1852" t="str">
            <v>HE</v>
          </cell>
          <cell r="B1852">
            <v>199802</v>
          </cell>
          <cell r="C1852">
            <v>23</v>
          </cell>
          <cell r="D1852" t="str">
            <v>C</v>
          </cell>
          <cell r="E1852">
            <v>86.64</v>
          </cell>
        </row>
        <row r="1853">
          <cell r="A1853" t="str">
            <v>HE</v>
          </cell>
          <cell r="B1853">
            <v>199802</v>
          </cell>
          <cell r="C1853">
            <v>23</v>
          </cell>
          <cell r="D1853" t="str">
            <v>F</v>
          </cell>
          <cell r="E1853">
            <v>5.8183000000000007</v>
          </cell>
        </row>
        <row r="1854">
          <cell r="A1854" t="str">
            <v>HE</v>
          </cell>
          <cell r="B1854">
            <v>199802</v>
          </cell>
          <cell r="C1854">
            <v>23</v>
          </cell>
          <cell r="D1854" t="str">
            <v>R</v>
          </cell>
          <cell r="E1854">
            <v>1.6807000000000001</v>
          </cell>
        </row>
        <row r="1855">
          <cell r="A1855" t="str">
            <v>HE</v>
          </cell>
          <cell r="B1855">
            <v>199802</v>
          </cell>
          <cell r="C1855">
            <v>24</v>
          </cell>
          <cell r="E1855">
            <v>100</v>
          </cell>
        </row>
        <row r="1856">
          <cell r="A1856" t="str">
            <v>HE</v>
          </cell>
          <cell r="B1856">
            <v>199802</v>
          </cell>
          <cell r="C1856">
            <v>24</v>
          </cell>
          <cell r="D1856" t="str">
            <v>0</v>
          </cell>
          <cell r="E1856">
            <v>0</v>
          </cell>
        </row>
        <row r="1857">
          <cell r="A1857" t="str">
            <v>HE</v>
          </cell>
          <cell r="B1857">
            <v>199802</v>
          </cell>
          <cell r="C1857">
            <v>24</v>
          </cell>
          <cell r="D1857" t="str">
            <v>3</v>
          </cell>
          <cell r="E1857">
            <v>2.3339000000000003</v>
          </cell>
        </row>
        <row r="1858">
          <cell r="A1858" t="str">
            <v>HE</v>
          </cell>
          <cell r="B1858">
            <v>199802</v>
          </cell>
          <cell r="C1858">
            <v>24</v>
          </cell>
          <cell r="D1858" t="str">
            <v>6</v>
          </cell>
          <cell r="E1858">
            <v>0.81070000000000009</v>
          </cell>
        </row>
        <row r="1859">
          <cell r="A1859" t="str">
            <v>HE</v>
          </cell>
          <cell r="B1859">
            <v>199802</v>
          </cell>
          <cell r="C1859">
            <v>24</v>
          </cell>
          <cell r="D1859" t="str">
            <v>6+</v>
          </cell>
          <cell r="E1859">
            <v>11.436999999999999</v>
          </cell>
        </row>
        <row r="1860">
          <cell r="A1860" t="str">
            <v>HE</v>
          </cell>
          <cell r="B1860">
            <v>199802</v>
          </cell>
          <cell r="C1860">
            <v>24</v>
          </cell>
          <cell r="D1860" t="str">
            <v>9</v>
          </cell>
          <cell r="E1860">
            <v>3.0462000000000002</v>
          </cell>
        </row>
        <row r="1861">
          <cell r="A1861" t="str">
            <v>HE</v>
          </cell>
          <cell r="B1861">
            <v>199802</v>
          </cell>
          <cell r="C1861">
            <v>24</v>
          </cell>
          <cell r="D1861" t="str">
            <v>C</v>
          </cell>
          <cell r="E1861">
            <v>86.229200000000006</v>
          </cell>
        </row>
        <row r="1862">
          <cell r="A1862" t="str">
            <v>HE</v>
          </cell>
          <cell r="B1862">
            <v>199802</v>
          </cell>
          <cell r="C1862">
            <v>24</v>
          </cell>
          <cell r="D1862" t="str">
            <v>F</v>
          </cell>
          <cell r="E1862">
            <v>5.7119</v>
          </cell>
        </row>
        <row r="1863">
          <cell r="A1863" t="str">
            <v>HE</v>
          </cell>
          <cell r="B1863">
            <v>199802</v>
          </cell>
          <cell r="C1863">
            <v>24</v>
          </cell>
          <cell r="D1863" t="str">
            <v>R</v>
          </cell>
          <cell r="E1863">
            <v>1.8681000000000001</v>
          </cell>
        </row>
        <row r="1864">
          <cell r="A1864" t="str">
            <v>HE</v>
          </cell>
          <cell r="B1864">
            <v>199802</v>
          </cell>
          <cell r="C1864">
            <v>25</v>
          </cell>
          <cell r="E1864">
            <v>100</v>
          </cell>
        </row>
        <row r="1865">
          <cell r="A1865" t="str">
            <v>HE</v>
          </cell>
          <cell r="B1865">
            <v>199802</v>
          </cell>
          <cell r="C1865">
            <v>25</v>
          </cell>
          <cell r="D1865" t="str">
            <v>0</v>
          </cell>
          <cell r="E1865">
            <v>0</v>
          </cell>
        </row>
        <row r="1866">
          <cell r="A1866" t="str">
            <v>HE</v>
          </cell>
          <cell r="B1866">
            <v>199802</v>
          </cell>
          <cell r="C1866">
            <v>25</v>
          </cell>
          <cell r="D1866" t="str">
            <v>3</v>
          </cell>
          <cell r="E1866">
            <v>2.4962</v>
          </cell>
        </row>
        <row r="1867">
          <cell r="A1867" t="str">
            <v>HE</v>
          </cell>
          <cell r="B1867">
            <v>199802</v>
          </cell>
          <cell r="C1867">
            <v>25</v>
          </cell>
          <cell r="D1867" t="str">
            <v>6</v>
          </cell>
          <cell r="E1867">
            <v>0.75870000000000004</v>
          </cell>
        </row>
        <row r="1868">
          <cell r="A1868" t="str">
            <v>HE</v>
          </cell>
          <cell r="B1868">
            <v>199802</v>
          </cell>
          <cell r="C1868">
            <v>25</v>
          </cell>
          <cell r="D1868" t="str">
            <v>6+</v>
          </cell>
          <cell r="E1868">
            <v>11.193</v>
          </cell>
        </row>
        <row r="1869">
          <cell r="A1869" t="str">
            <v>HE</v>
          </cell>
          <cell r="B1869">
            <v>199802</v>
          </cell>
          <cell r="C1869">
            <v>25</v>
          </cell>
          <cell r="D1869" t="str">
            <v>9</v>
          </cell>
          <cell r="E1869">
            <v>3.0437000000000003</v>
          </cell>
        </row>
        <row r="1870">
          <cell r="A1870" t="str">
            <v>HE</v>
          </cell>
          <cell r="B1870">
            <v>199802</v>
          </cell>
          <cell r="C1870">
            <v>25</v>
          </cell>
          <cell r="D1870" t="str">
            <v>C</v>
          </cell>
          <cell r="E1870">
            <v>86.311300000000003</v>
          </cell>
        </row>
        <row r="1871">
          <cell r="A1871" t="str">
            <v>HE</v>
          </cell>
          <cell r="B1871">
            <v>199802</v>
          </cell>
          <cell r="C1871">
            <v>25</v>
          </cell>
          <cell r="D1871" t="str">
            <v>F</v>
          </cell>
          <cell r="E1871">
            <v>5.6269</v>
          </cell>
        </row>
        <row r="1872">
          <cell r="A1872" t="str">
            <v>HE</v>
          </cell>
          <cell r="B1872">
            <v>199802</v>
          </cell>
          <cell r="C1872">
            <v>25</v>
          </cell>
          <cell r="D1872" t="str">
            <v>R</v>
          </cell>
          <cell r="E1872">
            <v>1.7631000000000001</v>
          </cell>
        </row>
        <row r="1873">
          <cell r="A1873" t="str">
            <v>HE</v>
          </cell>
          <cell r="B1873">
            <v>199802</v>
          </cell>
          <cell r="C1873">
            <v>26</v>
          </cell>
          <cell r="E1873">
            <v>100</v>
          </cell>
        </row>
        <row r="1874">
          <cell r="A1874" t="str">
            <v>HE</v>
          </cell>
          <cell r="B1874">
            <v>199802</v>
          </cell>
          <cell r="C1874">
            <v>26</v>
          </cell>
          <cell r="D1874" t="str">
            <v>0</v>
          </cell>
          <cell r="E1874">
            <v>0</v>
          </cell>
        </row>
        <row r="1875">
          <cell r="A1875" t="str">
            <v>HE</v>
          </cell>
          <cell r="B1875">
            <v>199802</v>
          </cell>
          <cell r="C1875">
            <v>26</v>
          </cell>
          <cell r="D1875" t="str">
            <v>3</v>
          </cell>
          <cell r="E1875">
            <v>2.4340999999999999</v>
          </cell>
        </row>
        <row r="1876">
          <cell r="A1876" t="str">
            <v>HE</v>
          </cell>
          <cell r="B1876">
            <v>199802</v>
          </cell>
          <cell r="C1876">
            <v>26</v>
          </cell>
          <cell r="D1876" t="str">
            <v>6</v>
          </cell>
          <cell r="E1876">
            <v>0.83420000000000005</v>
          </cell>
        </row>
        <row r="1877">
          <cell r="A1877" t="str">
            <v>HE</v>
          </cell>
          <cell r="B1877">
            <v>199802</v>
          </cell>
          <cell r="C1877">
            <v>26</v>
          </cell>
          <cell r="D1877" t="str">
            <v>6+</v>
          </cell>
          <cell r="E1877">
            <v>11.573</v>
          </cell>
        </row>
        <row r="1878">
          <cell r="A1878" t="str">
            <v>HE</v>
          </cell>
          <cell r="B1878">
            <v>199802</v>
          </cell>
          <cell r="C1878">
            <v>26</v>
          </cell>
          <cell r="D1878" t="str">
            <v>9</v>
          </cell>
          <cell r="E1878">
            <v>3.2013000000000003</v>
          </cell>
        </row>
        <row r="1879">
          <cell r="A1879" t="str">
            <v>HE</v>
          </cell>
          <cell r="B1879">
            <v>199802</v>
          </cell>
          <cell r="C1879">
            <v>26</v>
          </cell>
          <cell r="D1879" t="str">
            <v>C</v>
          </cell>
          <cell r="E1879">
            <v>85.992500000000007</v>
          </cell>
        </row>
        <row r="1880">
          <cell r="A1880" t="str">
            <v>HE</v>
          </cell>
          <cell r="B1880">
            <v>199802</v>
          </cell>
          <cell r="C1880">
            <v>26</v>
          </cell>
          <cell r="D1880" t="str">
            <v>F</v>
          </cell>
          <cell r="E1880">
            <v>5.6224999999999996</v>
          </cell>
        </row>
        <row r="1881">
          <cell r="A1881" t="str">
            <v>HE</v>
          </cell>
          <cell r="B1881">
            <v>199802</v>
          </cell>
          <cell r="C1881">
            <v>26</v>
          </cell>
          <cell r="D1881" t="str">
            <v>R</v>
          </cell>
          <cell r="E1881">
            <v>1.9155000000000002</v>
          </cell>
        </row>
        <row r="1882">
          <cell r="A1882" t="str">
            <v>HE</v>
          </cell>
          <cell r="B1882">
            <v>199802</v>
          </cell>
          <cell r="C1882">
            <v>27</v>
          </cell>
          <cell r="E1882">
            <v>100</v>
          </cell>
        </row>
        <row r="1883">
          <cell r="A1883" t="str">
            <v>HE</v>
          </cell>
          <cell r="B1883">
            <v>199802</v>
          </cell>
          <cell r="C1883">
            <v>27</v>
          </cell>
          <cell r="D1883" t="str">
            <v>0</v>
          </cell>
          <cell r="E1883">
            <v>0</v>
          </cell>
        </row>
        <row r="1884">
          <cell r="A1884" t="str">
            <v>HE</v>
          </cell>
          <cell r="B1884">
            <v>199802</v>
          </cell>
          <cell r="C1884">
            <v>27</v>
          </cell>
          <cell r="D1884" t="str">
            <v>3</v>
          </cell>
          <cell r="E1884">
            <v>2.8889</v>
          </cell>
        </row>
        <row r="1885">
          <cell r="A1885" t="str">
            <v>HE</v>
          </cell>
          <cell r="B1885">
            <v>199802</v>
          </cell>
          <cell r="C1885">
            <v>27</v>
          </cell>
          <cell r="D1885" t="str">
            <v>6</v>
          </cell>
          <cell r="E1885">
            <v>0.97740000000000005</v>
          </cell>
        </row>
        <row r="1886">
          <cell r="A1886" t="str">
            <v>HE</v>
          </cell>
          <cell r="B1886">
            <v>199802</v>
          </cell>
          <cell r="C1886">
            <v>27</v>
          </cell>
          <cell r="D1886" t="str">
            <v>6+</v>
          </cell>
          <cell r="E1886">
            <v>11.904</v>
          </cell>
        </row>
        <row r="1887">
          <cell r="A1887" t="str">
            <v>HE</v>
          </cell>
          <cell r="B1887">
            <v>199802</v>
          </cell>
          <cell r="C1887">
            <v>27</v>
          </cell>
          <cell r="D1887" t="str">
            <v>9</v>
          </cell>
          <cell r="E1887">
            <v>3.0749</v>
          </cell>
        </row>
        <row r="1888">
          <cell r="A1888" t="str">
            <v>HE</v>
          </cell>
          <cell r="B1888">
            <v>199802</v>
          </cell>
          <cell r="C1888">
            <v>27</v>
          </cell>
          <cell r="D1888" t="str">
            <v>C</v>
          </cell>
          <cell r="E1888">
            <v>85.207000000000008</v>
          </cell>
        </row>
        <row r="1889">
          <cell r="A1889" t="str">
            <v>HE</v>
          </cell>
          <cell r="B1889">
            <v>199802</v>
          </cell>
          <cell r="C1889">
            <v>27</v>
          </cell>
          <cell r="D1889" t="str">
            <v>F</v>
          </cell>
          <cell r="E1889">
            <v>5.7482000000000006</v>
          </cell>
        </row>
        <row r="1890">
          <cell r="A1890" t="str">
            <v>HE</v>
          </cell>
          <cell r="B1890">
            <v>199802</v>
          </cell>
          <cell r="C1890">
            <v>27</v>
          </cell>
          <cell r="D1890" t="str">
            <v>R</v>
          </cell>
          <cell r="E1890">
            <v>2.1034999999999999</v>
          </cell>
        </row>
        <row r="1891">
          <cell r="A1891" t="str">
            <v>HE</v>
          </cell>
          <cell r="B1891">
            <v>199802</v>
          </cell>
          <cell r="C1891">
            <v>28</v>
          </cell>
          <cell r="E1891">
            <v>100</v>
          </cell>
        </row>
        <row r="1892">
          <cell r="A1892" t="str">
            <v>HE</v>
          </cell>
          <cell r="B1892">
            <v>199802</v>
          </cell>
          <cell r="C1892">
            <v>28</v>
          </cell>
          <cell r="D1892" t="str">
            <v>0</v>
          </cell>
          <cell r="E1892">
            <v>0</v>
          </cell>
        </row>
        <row r="1893">
          <cell r="A1893" t="str">
            <v>HE</v>
          </cell>
          <cell r="B1893">
            <v>199802</v>
          </cell>
          <cell r="C1893">
            <v>28</v>
          </cell>
          <cell r="D1893" t="str">
            <v>3</v>
          </cell>
          <cell r="E1893">
            <v>2.3364000000000003</v>
          </cell>
        </row>
        <row r="1894">
          <cell r="A1894" t="str">
            <v>HE</v>
          </cell>
          <cell r="B1894">
            <v>199802</v>
          </cell>
          <cell r="C1894">
            <v>28</v>
          </cell>
          <cell r="D1894" t="str">
            <v>6</v>
          </cell>
          <cell r="E1894">
            <v>1.145</v>
          </cell>
        </row>
        <row r="1895">
          <cell r="A1895" t="str">
            <v>HE</v>
          </cell>
          <cell r="B1895">
            <v>199802</v>
          </cell>
          <cell r="C1895">
            <v>28</v>
          </cell>
          <cell r="D1895" t="str">
            <v>6+</v>
          </cell>
          <cell r="E1895">
            <v>12.314</v>
          </cell>
        </row>
        <row r="1896">
          <cell r="A1896" t="str">
            <v>HE</v>
          </cell>
          <cell r="B1896">
            <v>199802</v>
          </cell>
          <cell r="C1896">
            <v>28</v>
          </cell>
          <cell r="D1896" t="str">
            <v>9</v>
          </cell>
          <cell r="E1896">
            <v>3.3632</v>
          </cell>
        </row>
        <row r="1897">
          <cell r="A1897" t="str">
            <v>HE</v>
          </cell>
          <cell r="B1897">
            <v>199802</v>
          </cell>
          <cell r="C1897">
            <v>28</v>
          </cell>
          <cell r="D1897" t="str">
            <v>C</v>
          </cell>
          <cell r="E1897">
            <v>85.349500000000006</v>
          </cell>
        </row>
        <row r="1898">
          <cell r="A1898" t="str">
            <v>HE</v>
          </cell>
          <cell r="B1898">
            <v>199802</v>
          </cell>
          <cell r="C1898">
            <v>28</v>
          </cell>
          <cell r="D1898" t="str">
            <v>F</v>
          </cell>
          <cell r="E1898">
            <v>5.5968</v>
          </cell>
        </row>
        <row r="1899">
          <cell r="A1899" t="str">
            <v>HE</v>
          </cell>
          <cell r="B1899">
            <v>199802</v>
          </cell>
          <cell r="C1899">
            <v>28</v>
          </cell>
          <cell r="D1899" t="str">
            <v>R</v>
          </cell>
          <cell r="E1899">
            <v>2.2090000000000001</v>
          </cell>
        </row>
        <row r="1900">
          <cell r="A1900" t="str">
            <v>HE</v>
          </cell>
          <cell r="B1900">
            <v>199802</v>
          </cell>
          <cell r="C1900">
            <v>29</v>
          </cell>
          <cell r="E1900">
            <v>100</v>
          </cell>
        </row>
        <row r="1901">
          <cell r="A1901" t="str">
            <v>HE</v>
          </cell>
          <cell r="B1901">
            <v>199802</v>
          </cell>
          <cell r="C1901">
            <v>29</v>
          </cell>
          <cell r="D1901" t="str">
            <v>0</v>
          </cell>
          <cell r="E1901">
            <v>0</v>
          </cell>
        </row>
        <row r="1902">
          <cell r="A1902" t="str">
            <v>HE</v>
          </cell>
          <cell r="B1902">
            <v>199802</v>
          </cell>
          <cell r="C1902">
            <v>29</v>
          </cell>
          <cell r="D1902" t="str">
            <v>3</v>
          </cell>
          <cell r="E1902">
            <v>2.6420000000000003</v>
          </cell>
        </row>
        <row r="1903">
          <cell r="A1903" t="str">
            <v>HE</v>
          </cell>
          <cell r="B1903">
            <v>199802</v>
          </cell>
          <cell r="C1903">
            <v>29</v>
          </cell>
          <cell r="D1903" t="str">
            <v>6</v>
          </cell>
          <cell r="E1903">
            <v>0.95150000000000001</v>
          </cell>
        </row>
        <row r="1904">
          <cell r="A1904" t="str">
            <v>HE</v>
          </cell>
          <cell r="B1904">
            <v>199802</v>
          </cell>
          <cell r="C1904">
            <v>29</v>
          </cell>
          <cell r="D1904" t="str">
            <v>6+</v>
          </cell>
          <cell r="E1904">
            <v>12.045</v>
          </cell>
        </row>
        <row r="1905">
          <cell r="A1905" t="str">
            <v>HE</v>
          </cell>
          <cell r="B1905">
            <v>199802</v>
          </cell>
          <cell r="C1905">
            <v>29</v>
          </cell>
          <cell r="D1905" t="str">
            <v>9</v>
          </cell>
          <cell r="E1905">
            <v>3.5286</v>
          </cell>
        </row>
        <row r="1906">
          <cell r="A1906" t="str">
            <v>HE</v>
          </cell>
          <cell r="B1906">
            <v>199802</v>
          </cell>
          <cell r="C1906">
            <v>29</v>
          </cell>
          <cell r="D1906" t="str">
            <v>C</v>
          </cell>
          <cell r="E1906">
            <v>85.313100000000006</v>
          </cell>
        </row>
        <row r="1907">
          <cell r="A1907" t="str">
            <v>HE</v>
          </cell>
          <cell r="B1907">
            <v>199802</v>
          </cell>
          <cell r="C1907">
            <v>29</v>
          </cell>
          <cell r="D1907" t="str">
            <v>F</v>
          </cell>
          <cell r="E1907">
            <v>5.3741000000000003</v>
          </cell>
        </row>
        <row r="1908">
          <cell r="A1908" t="str">
            <v>HE</v>
          </cell>
          <cell r="B1908">
            <v>199802</v>
          </cell>
          <cell r="C1908">
            <v>29</v>
          </cell>
          <cell r="D1908" t="str">
            <v>R</v>
          </cell>
          <cell r="E1908">
            <v>2.1907000000000001</v>
          </cell>
        </row>
        <row r="1909">
          <cell r="A1909" t="str">
            <v>HE</v>
          </cell>
          <cell r="B1909">
            <v>199802</v>
          </cell>
          <cell r="C1909">
            <v>30</v>
          </cell>
          <cell r="E1909">
            <v>100</v>
          </cell>
        </row>
        <row r="1910">
          <cell r="A1910" t="str">
            <v>HE</v>
          </cell>
          <cell r="B1910">
            <v>199802</v>
          </cell>
          <cell r="C1910">
            <v>30</v>
          </cell>
          <cell r="D1910" t="str">
            <v>0</v>
          </cell>
          <cell r="E1910">
            <v>0</v>
          </cell>
        </row>
        <row r="1911">
          <cell r="A1911" t="str">
            <v>HE</v>
          </cell>
          <cell r="B1911">
            <v>199802</v>
          </cell>
          <cell r="C1911">
            <v>30</v>
          </cell>
          <cell r="D1911" t="str">
            <v>3</v>
          </cell>
          <cell r="E1911">
            <v>2.9845000000000002</v>
          </cell>
        </row>
        <row r="1912">
          <cell r="A1912" t="str">
            <v>HE</v>
          </cell>
          <cell r="B1912">
            <v>199802</v>
          </cell>
          <cell r="C1912">
            <v>30</v>
          </cell>
          <cell r="D1912" t="str">
            <v>6</v>
          </cell>
          <cell r="E1912">
            <v>1.0477000000000001</v>
          </cell>
        </row>
        <row r="1913">
          <cell r="A1913" t="str">
            <v>HE</v>
          </cell>
          <cell r="B1913">
            <v>199802</v>
          </cell>
          <cell r="C1913">
            <v>30</v>
          </cell>
          <cell r="D1913" t="str">
            <v>6+</v>
          </cell>
          <cell r="E1913">
            <v>12.43</v>
          </cell>
        </row>
        <row r="1914">
          <cell r="A1914" t="str">
            <v>HE</v>
          </cell>
          <cell r="B1914">
            <v>199802</v>
          </cell>
          <cell r="C1914">
            <v>30</v>
          </cell>
          <cell r="D1914" t="str">
            <v>9</v>
          </cell>
          <cell r="E1914">
            <v>3.3824000000000001</v>
          </cell>
        </row>
        <row r="1915">
          <cell r="A1915" t="str">
            <v>HE</v>
          </cell>
          <cell r="B1915">
            <v>199802</v>
          </cell>
          <cell r="C1915">
            <v>30</v>
          </cell>
          <cell r="D1915" t="str">
            <v>C</v>
          </cell>
          <cell r="E1915">
            <v>84.585900000000009</v>
          </cell>
        </row>
        <row r="1916">
          <cell r="A1916" t="str">
            <v>HE</v>
          </cell>
          <cell r="B1916">
            <v>199802</v>
          </cell>
          <cell r="C1916">
            <v>30</v>
          </cell>
          <cell r="D1916" t="str">
            <v>F</v>
          </cell>
          <cell r="E1916">
            <v>5.7796000000000003</v>
          </cell>
        </row>
        <row r="1917">
          <cell r="A1917" t="str">
            <v>HE</v>
          </cell>
          <cell r="B1917">
            <v>199802</v>
          </cell>
          <cell r="C1917">
            <v>30</v>
          </cell>
          <cell r="D1917" t="str">
            <v>R</v>
          </cell>
          <cell r="E1917">
            <v>2.2198000000000002</v>
          </cell>
        </row>
        <row r="1918">
          <cell r="A1918" t="str">
            <v>HE</v>
          </cell>
          <cell r="B1918">
            <v>199802</v>
          </cell>
          <cell r="C1918">
            <v>31</v>
          </cell>
          <cell r="E1918">
            <v>100</v>
          </cell>
        </row>
        <row r="1919">
          <cell r="A1919" t="str">
            <v>HE</v>
          </cell>
          <cell r="B1919">
            <v>199802</v>
          </cell>
          <cell r="C1919">
            <v>31</v>
          </cell>
          <cell r="D1919" t="str">
            <v>0</v>
          </cell>
          <cell r="E1919">
            <v>0</v>
          </cell>
        </row>
        <row r="1920">
          <cell r="A1920" t="str">
            <v>HE</v>
          </cell>
          <cell r="B1920">
            <v>199802</v>
          </cell>
          <cell r="C1920">
            <v>31</v>
          </cell>
          <cell r="D1920" t="str">
            <v>3</v>
          </cell>
          <cell r="E1920">
            <v>2.2787000000000002</v>
          </cell>
        </row>
        <row r="1921">
          <cell r="A1921" t="str">
            <v>HE</v>
          </cell>
          <cell r="B1921">
            <v>199802</v>
          </cell>
          <cell r="C1921">
            <v>31</v>
          </cell>
          <cell r="D1921" t="str">
            <v>6</v>
          </cell>
          <cell r="E1921">
            <v>1.2419</v>
          </cell>
        </row>
        <row r="1922">
          <cell r="A1922" t="str">
            <v>HE</v>
          </cell>
          <cell r="B1922">
            <v>199802</v>
          </cell>
          <cell r="C1922">
            <v>31</v>
          </cell>
          <cell r="D1922" t="str">
            <v>6+</v>
          </cell>
          <cell r="E1922">
            <v>13.042</v>
          </cell>
        </row>
        <row r="1923">
          <cell r="A1923" t="str">
            <v>HE</v>
          </cell>
          <cell r="B1923">
            <v>199802</v>
          </cell>
          <cell r="C1923">
            <v>31</v>
          </cell>
          <cell r="D1923" t="str">
            <v>9</v>
          </cell>
          <cell r="E1923">
            <v>3.4502000000000002</v>
          </cell>
        </row>
        <row r="1924">
          <cell r="A1924" t="str">
            <v>HE</v>
          </cell>
          <cell r="B1924">
            <v>199802</v>
          </cell>
          <cell r="C1924">
            <v>31</v>
          </cell>
          <cell r="D1924" t="str">
            <v>C</v>
          </cell>
          <cell r="E1924">
            <v>84.679299999999998</v>
          </cell>
        </row>
        <row r="1925">
          <cell r="A1925" t="str">
            <v>HE</v>
          </cell>
          <cell r="B1925">
            <v>199802</v>
          </cell>
          <cell r="C1925">
            <v>31</v>
          </cell>
          <cell r="D1925" t="str">
            <v>F</v>
          </cell>
          <cell r="E1925">
            <v>5.9211</v>
          </cell>
        </row>
        <row r="1926">
          <cell r="A1926" t="str">
            <v>HE</v>
          </cell>
          <cell r="B1926">
            <v>199802</v>
          </cell>
          <cell r="C1926">
            <v>31</v>
          </cell>
          <cell r="D1926" t="str">
            <v>R</v>
          </cell>
          <cell r="E1926">
            <v>2.4288000000000003</v>
          </cell>
        </row>
        <row r="1927">
          <cell r="A1927" t="str">
            <v>HE</v>
          </cell>
          <cell r="B1927">
            <v>199802</v>
          </cell>
          <cell r="C1927">
            <v>32</v>
          </cell>
          <cell r="E1927">
            <v>100</v>
          </cell>
        </row>
        <row r="1928">
          <cell r="A1928" t="str">
            <v>HE</v>
          </cell>
          <cell r="B1928">
            <v>199802</v>
          </cell>
          <cell r="C1928">
            <v>32</v>
          </cell>
          <cell r="D1928" t="str">
            <v>0</v>
          </cell>
          <cell r="E1928">
            <v>0</v>
          </cell>
        </row>
        <row r="1929">
          <cell r="A1929" t="str">
            <v>HE</v>
          </cell>
          <cell r="B1929">
            <v>199802</v>
          </cell>
          <cell r="C1929">
            <v>32</v>
          </cell>
          <cell r="D1929" t="str">
            <v>3</v>
          </cell>
          <cell r="E1929">
            <v>2.4321000000000002</v>
          </cell>
        </row>
        <row r="1930">
          <cell r="A1930" t="str">
            <v>HE</v>
          </cell>
          <cell r="B1930">
            <v>199802</v>
          </cell>
          <cell r="C1930">
            <v>32</v>
          </cell>
          <cell r="D1930" t="str">
            <v>6</v>
          </cell>
          <cell r="E1930">
            <v>1.0193000000000001</v>
          </cell>
        </row>
        <row r="1931">
          <cell r="A1931" t="str">
            <v>HE</v>
          </cell>
          <cell r="B1931">
            <v>199802</v>
          </cell>
          <cell r="C1931">
            <v>32</v>
          </cell>
          <cell r="D1931" t="str">
            <v>6+</v>
          </cell>
          <cell r="E1931">
            <v>12.863</v>
          </cell>
        </row>
        <row r="1932">
          <cell r="A1932" t="str">
            <v>HE</v>
          </cell>
          <cell r="B1932">
            <v>199802</v>
          </cell>
          <cell r="C1932">
            <v>32</v>
          </cell>
          <cell r="D1932" t="str">
            <v>9</v>
          </cell>
          <cell r="E1932">
            <v>3.3814000000000002</v>
          </cell>
        </row>
        <row r="1933">
          <cell r="A1933" t="str">
            <v>HE</v>
          </cell>
          <cell r="B1933">
            <v>199802</v>
          </cell>
          <cell r="C1933">
            <v>32</v>
          </cell>
          <cell r="D1933" t="str">
            <v>C</v>
          </cell>
          <cell r="E1933">
            <v>84.705100000000002</v>
          </cell>
        </row>
        <row r="1934">
          <cell r="A1934" t="str">
            <v>HE</v>
          </cell>
          <cell r="B1934">
            <v>199802</v>
          </cell>
          <cell r="C1934">
            <v>32</v>
          </cell>
          <cell r="D1934" t="str">
            <v>F</v>
          </cell>
          <cell r="E1934">
            <v>6.0912000000000006</v>
          </cell>
        </row>
        <row r="1935">
          <cell r="A1935" t="str">
            <v>HE</v>
          </cell>
          <cell r="B1935">
            <v>199802</v>
          </cell>
          <cell r="C1935">
            <v>32</v>
          </cell>
          <cell r="D1935" t="str">
            <v>R</v>
          </cell>
          <cell r="E1935">
            <v>2.3709000000000002</v>
          </cell>
        </row>
        <row r="1936">
          <cell r="A1936" t="str">
            <v>HE</v>
          </cell>
          <cell r="B1936">
            <v>199802</v>
          </cell>
          <cell r="C1936">
            <v>33</v>
          </cell>
          <cell r="E1936">
            <v>100</v>
          </cell>
        </row>
        <row r="1937">
          <cell r="A1937" t="str">
            <v>HE</v>
          </cell>
          <cell r="B1937">
            <v>199802</v>
          </cell>
          <cell r="C1937">
            <v>33</v>
          </cell>
          <cell r="D1937" t="str">
            <v>0</v>
          </cell>
          <cell r="E1937">
            <v>0</v>
          </cell>
        </row>
        <row r="1938">
          <cell r="A1938" t="str">
            <v>HE</v>
          </cell>
          <cell r="B1938">
            <v>199802</v>
          </cell>
          <cell r="C1938">
            <v>33</v>
          </cell>
          <cell r="D1938" t="str">
            <v>3</v>
          </cell>
          <cell r="E1938">
            <v>2.6274999999999999</v>
          </cell>
        </row>
        <row r="1939">
          <cell r="A1939" t="str">
            <v>HE</v>
          </cell>
          <cell r="B1939">
            <v>199802</v>
          </cell>
          <cell r="C1939">
            <v>33</v>
          </cell>
          <cell r="D1939" t="str">
            <v>6</v>
          </cell>
          <cell r="E1939">
            <v>1.0341</v>
          </cell>
        </row>
        <row r="1940">
          <cell r="A1940" t="str">
            <v>HE</v>
          </cell>
          <cell r="B1940">
            <v>199802</v>
          </cell>
          <cell r="C1940">
            <v>33</v>
          </cell>
          <cell r="D1940" t="str">
            <v>6+</v>
          </cell>
          <cell r="E1940">
            <v>13.317</v>
          </cell>
        </row>
        <row r="1941">
          <cell r="A1941" t="str">
            <v>HE</v>
          </cell>
          <cell r="B1941">
            <v>199802</v>
          </cell>
          <cell r="C1941">
            <v>33</v>
          </cell>
          <cell r="D1941" t="str">
            <v>9</v>
          </cell>
          <cell r="E1941">
            <v>3.7320000000000002</v>
          </cell>
        </row>
        <row r="1942">
          <cell r="A1942" t="str">
            <v>HE</v>
          </cell>
          <cell r="B1942">
            <v>199802</v>
          </cell>
          <cell r="C1942">
            <v>33</v>
          </cell>
          <cell r="D1942" t="str">
            <v>C</v>
          </cell>
          <cell r="E1942">
            <v>84.055900000000008</v>
          </cell>
        </row>
        <row r="1943">
          <cell r="A1943" t="str">
            <v>HE</v>
          </cell>
          <cell r="B1943">
            <v>199802</v>
          </cell>
          <cell r="C1943">
            <v>33</v>
          </cell>
          <cell r="D1943" t="str">
            <v>F</v>
          </cell>
          <cell r="E1943">
            <v>6.1275000000000004</v>
          </cell>
        </row>
        <row r="1944">
          <cell r="A1944" t="str">
            <v>HE</v>
          </cell>
          <cell r="B1944">
            <v>199802</v>
          </cell>
          <cell r="C1944">
            <v>33</v>
          </cell>
          <cell r="D1944" t="str">
            <v>R</v>
          </cell>
          <cell r="E1944">
            <v>2.4229000000000003</v>
          </cell>
        </row>
        <row r="1945">
          <cell r="A1945" t="str">
            <v>HE</v>
          </cell>
          <cell r="B1945">
            <v>199802</v>
          </cell>
          <cell r="C1945">
            <v>34</v>
          </cell>
          <cell r="E1945">
            <v>100</v>
          </cell>
        </row>
        <row r="1946">
          <cell r="A1946" t="str">
            <v>HE</v>
          </cell>
          <cell r="B1946">
            <v>199802</v>
          </cell>
          <cell r="C1946">
            <v>34</v>
          </cell>
          <cell r="D1946" t="str">
            <v>0</v>
          </cell>
          <cell r="E1946">
            <v>0</v>
          </cell>
        </row>
        <row r="1947">
          <cell r="A1947" t="str">
            <v>HE</v>
          </cell>
          <cell r="B1947">
            <v>199802</v>
          </cell>
          <cell r="C1947">
            <v>34</v>
          </cell>
          <cell r="D1947" t="str">
            <v>3</v>
          </cell>
          <cell r="E1947">
            <v>2.2838000000000003</v>
          </cell>
        </row>
        <row r="1948">
          <cell r="A1948" t="str">
            <v>HE</v>
          </cell>
          <cell r="B1948">
            <v>199802</v>
          </cell>
          <cell r="C1948">
            <v>34</v>
          </cell>
          <cell r="D1948" t="str">
            <v>6</v>
          </cell>
          <cell r="E1948">
            <v>1.1174999999999999</v>
          </cell>
        </row>
        <row r="1949">
          <cell r="A1949" t="str">
            <v>HE</v>
          </cell>
          <cell r="B1949">
            <v>199802</v>
          </cell>
          <cell r="C1949">
            <v>34</v>
          </cell>
          <cell r="D1949" t="str">
            <v>6+</v>
          </cell>
          <cell r="E1949">
            <v>13.566000000000001</v>
          </cell>
        </row>
        <row r="1950">
          <cell r="A1950" t="str">
            <v>HE</v>
          </cell>
          <cell r="B1950">
            <v>199802</v>
          </cell>
          <cell r="C1950">
            <v>34</v>
          </cell>
          <cell r="D1950" t="str">
            <v>9</v>
          </cell>
          <cell r="E1950">
            <v>3.69</v>
          </cell>
        </row>
        <row r="1951">
          <cell r="A1951" t="str">
            <v>HE</v>
          </cell>
          <cell r="B1951">
            <v>199802</v>
          </cell>
          <cell r="C1951">
            <v>34</v>
          </cell>
          <cell r="D1951" t="str">
            <v>C</v>
          </cell>
          <cell r="E1951">
            <v>84.150300000000001</v>
          </cell>
        </row>
        <row r="1952">
          <cell r="A1952" t="str">
            <v>HE</v>
          </cell>
          <cell r="B1952">
            <v>199802</v>
          </cell>
          <cell r="C1952">
            <v>34</v>
          </cell>
          <cell r="D1952" t="str">
            <v>F</v>
          </cell>
          <cell r="E1952">
            <v>6.2572999999999999</v>
          </cell>
        </row>
        <row r="1953">
          <cell r="A1953" t="str">
            <v>HE</v>
          </cell>
          <cell r="B1953">
            <v>199802</v>
          </cell>
          <cell r="C1953">
            <v>34</v>
          </cell>
          <cell r="D1953" t="str">
            <v>R</v>
          </cell>
          <cell r="E1953">
            <v>2.5012000000000003</v>
          </cell>
        </row>
        <row r="1954">
          <cell r="A1954" t="str">
            <v>HE</v>
          </cell>
          <cell r="B1954">
            <v>199802</v>
          </cell>
          <cell r="C1954">
            <v>35</v>
          </cell>
          <cell r="E1954">
            <v>100</v>
          </cell>
        </row>
        <row r="1955">
          <cell r="A1955" t="str">
            <v>HE</v>
          </cell>
          <cell r="B1955">
            <v>199802</v>
          </cell>
          <cell r="C1955">
            <v>35</v>
          </cell>
          <cell r="D1955" t="str">
            <v>0</v>
          </cell>
          <cell r="E1955">
            <v>0</v>
          </cell>
        </row>
        <row r="1956">
          <cell r="A1956" t="str">
            <v>HE</v>
          </cell>
          <cell r="B1956">
            <v>199802</v>
          </cell>
          <cell r="C1956">
            <v>35</v>
          </cell>
          <cell r="D1956" t="str">
            <v>3</v>
          </cell>
          <cell r="E1956">
            <v>2.5103</v>
          </cell>
        </row>
        <row r="1957">
          <cell r="A1957" t="str">
            <v>HE</v>
          </cell>
          <cell r="B1957">
            <v>199802</v>
          </cell>
          <cell r="C1957">
            <v>35</v>
          </cell>
          <cell r="D1957" t="str">
            <v>6</v>
          </cell>
          <cell r="E1957">
            <v>1.2337</v>
          </cell>
        </row>
        <row r="1958">
          <cell r="A1958" t="str">
            <v>HE</v>
          </cell>
          <cell r="B1958">
            <v>199802</v>
          </cell>
          <cell r="C1958">
            <v>35</v>
          </cell>
          <cell r="D1958" t="str">
            <v>6+</v>
          </cell>
          <cell r="E1958">
            <v>13.959</v>
          </cell>
        </row>
        <row r="1959">
          <cell r="A1959" t="str">
            <v>HE</v>
          </cell>
          <cell r="B1959">
            <v>199802</v>
          </cell>
          <cell r="C1959">
            <v>35</v>
          </cell>
          <cell r="D1959" t="str">
            <v>9</v>
          </cell>
          <cell r="E1959">
            <v>3.9427000000000003</v>
          </cell>
        </row>
        <row r="1960">
          <cell r="A1960" t="str">
            <v>HE</v>
          </cell>
          <cell r="B1960">
            <v>199802</v>
          </cell>
          <cell r="C1960">
            <v>35</v>
          </cell>
          <cell r="D1960" t="str">
            <v>C</v>
          </cell>
          <cell r="E1960">
            <v>83.530500000000004</v>
          </cell>
        </row>
        <row r="1961">
          <cell r="A1961" t="str">
            <v>HE</v>
          </cell>
          <cell r="B1961">
            <v>199802</v>
          </cell>
          <cell r="C1961">
            <v>35</v>
          </cell>
          <cell r="D1961" t="str">
            <v>F</v>
          </cell>
          <cell r="E1961">
            <v>6.1439000000000004</v>
          </cell>
        </row>
        <row r="1962">
          <cell r="A1962" t="str">
            <v>HE</v>
          </cell>
          <cell r="B1962">
            <v>199802</v>
          </cell>
          <cell r="C1962">
            <v>35</v>
          </cell>
          <cell r="D1962" t="str">
            <v>R</v>
          </cell>
          <cell r="E1962">
            <v>2.6389</v>
          </cell>
        </row>
        <row r="1963">
          <cell r="A1963" t="str">
            <v>HE</v>
          </cell>
          <cell r="B1963">
            <v>199802</v>
          </cell>
          <cell r="C1963">
            <v>36</v>
          </cell>
          <cell r="E1963">
            <v>100</v>
          </cell>
        </row>
        <row r="1964">
          <cell r="A1964" t="str">
            <v>HE</v>
          </cell>
          <cell r="B1964">
            <v>199802</v>
          </cell>
          <cell r="C1964">
            <v>36</v>
          </cell>
          <cell r="D1964" t="str">
            <v>0</v>
          </cell>
          <cell r="E1964">
            <v>0</v>
          </cell>
        </row>
        <row r="1965">
          <cell r="A1965" t="str">
            <v>HE</v>
          </cell>
          <cell r="B1965">
            <v>199802</v>
          </cell>
          <cell r="C1965">
            <v>36</v>
          </cell>
          <cell r="D1965" t="str">
            <v>3</v>
          </cell>
          <cell r="E1965">
            <v>2.6071</v>
          </cell>
        </row>
        <row r="1966">
          <cell r="A1966" t="str">
            <v>HE</v>
          </cell>
          <cell r="B1966">
            <v>199802</v>
          </cell>
          <cell r="C1966">
            <v>36</v>
          </cell>
          <cell r="D1966" t="str">
            <v>6</v>
          </cell>
          <cell r="E1966">
            <v>1.1289</v>
          </cell>
        </row>
        <row r="1967">
          <cell r="A1967" t="str">
            <v>HE</v>
          </cell>
          <cell r="B1967">
            <v>199802</v>
          </cell>
          <cell r="C1967">
            <v>36</v>
          </cell>
          <cell r="D1967" t="str">
            <v>6+</v>
          </cell>
          <cell r="E1967">
            <v>13.709</v>
          </cell>
        </row>
        <row r="1968">
          <cell r="A1968" t="str">
            <v>HE</v>
          </cell>
          <cell r="B1968">
            <v>199802</v>
          </cell>
          <cell r="C1968">
            <v>36</v>
          </cell>
          <cell r="D1968" t="str">
            <v>9</v>
          </cell>
          <cell r="E1968">
            <v>4.1231999999999998</v>
          </cell>
        </row>
        <row r="1969">
          <cell r="A1969" t="str">
            <v>HE</v>
          </cell>
          <cell r="B1969">
            <v>199802</v>
          </cell>
          <cell r="C1969">
            <v>36</v>
          </cell>
          <cell r="D1969" t="str">
            <v>C</v>
          </cell>
          <cell r="E1969">
            <v>83.683700000000002</v>
          </cell>
        </row>
        <row r="1970">
          <cell r="A1970" t="str">
            <v>HE</v>
          </cell>
          <cell r="B1970">
            <v>199802</v>
          </cell>
          <cell r="C1970">
            <v>36</v>
          </cell>
          <cell r="D1970" t="str">
            <v>F</v>
          </cell>
          <cell r="E1970">
            <v>5.7183000000000002</v>
          </cell>
        </row>
        <row r="1971">
          <cell r="A1971" t="str">
            <v>HE</v>
          </cell>
          <cell r="B1971">
            <v>199802</v>
          </cell>
          <cell r="C1971">
            <v>36</v>
          </cell>
          <cell r="D1971" t="str">
            <v>R</v>
          </cell>
          <cell r="E1971">
            <v>2.7388000000000003</v>
          </cell>
        </row>
        <row r="1972">
          <cell r="A1972" t="str">
            <v>HE</v>
          </cell>
          <cell r="B1972">
            <v>199802</v>
          </cell>
          <cell r="C1972">
            <v>37</v>
          </cell>
          <cell r="E1972">
            <v>100</v>
          </cell>
        </row>
        <row r="1973">
          <cell r="A1973" t="str">
            <v>HE</v>
          </cell>
          <cell r="B1973">
            <v>199802</v>
          </cell>
          <cell r="C1973">
            <v>37</v>
          </cell>
          <cell r="D1973" t="str">
            <v>0</v>
          </cell>
          <cell r="E1973">
            <v>0</v>
          </cell>
        </row>
        <row r="1974">
          <cell r="A1974" t="str">
            <v>HE</v>
          </cell>
          <cell r="B1974">
            <v>199802</v>
          </cell>
          <cell r="C1974">
            <v>37</v>
          </cell>
          <cell r="D1974" t="str">
            <v>3</v>
          </cell>
          <cell r="E1974">
            <v>2.5539000000000001</v>
          </cell>
        </row>
        <row r="1975">
          <cell r="A1975" t="str">
            <v>HE</v>
          </cell>
          <cell r="B1975">
            <v>199802</v>
          </cell>
          <cell r="C1975">
            <v>37</v>
          </cell>
          <cell r="D1975" t="str">
            <v>6</v>
          </cell>
          <cell r="E1975">
            <v>1.0951</v>
          </cell>
        </row>
        <row r="1976">
          <cell r="A1976" t="str">
            <v>HE</v>
          </cell>
          <cell r="B1976">
            <v>199802</v>
          </cell>
          <cell r="C1976">
            <v>37</v>
          </cell>
          <cell r="D1976" t="str">
            <v>6+</v>
          </cell>
          <cell r="E1976">
            <v>13.952999999999999</v>
          </cell>
        </row>
        <row r="1977">
          <cell r="A1977" t="str">
            <v>HE</v>
          </cell>
          <cell r="B1977">
            <v>199802</v>
          </cell>
          <cell r="C1977">
            <v>37</v>
          </cell>
          <cell r="D1977" t="str">
            <v>9</v>
          </cell>
          <cell r="E1977">
            <v>4.2376000000000005</v>
          </cell>
        </row>
        <row r="1978">
          <cell r="A1978" t="str">
            <v>HE</v>
          </cell>
          <cell r="B1978">
            <v>199802</v>
          </cell>
          <cell r="C1978">
            <v>37</v>
          </cell>
          <cell r="D1978" t="str">
            <v>C</v>
          </cell>
          <cell r="E1978">
            <v>83.493499999999997</v>
          </cell>
        </row>
        <row r="1979">
          <cell r="A1979" t="str">
            <v>HE</v>
          </cell>
          <cell r="B1979">
            <v>199802</v>
          </cell>
          <cell r="C1979">
            <v>37</v>
          </cell>
          <cell r="D1979" t="str">
            <v>F</v>
          </cell>
          <cell r="E1979">
            <v>5.8820000000000006</v>
          </cell>
        </row>
        <row r="1980">
          <cell r="A1980" t="str">
            <v>HE</v>
          </cell>
          <cell r="B1980">
            <v>199802</v>
          </cell>
          <cell r="C1980">
            <v>37</v>
          </cell>
          <cell r="D1980" t="str">
            <v>R</v>
          </cell>
          <cell r="E1980">
            <v>2.7379000000000002</v>
          </cell>
        </row>
        <row r="1981">
          <cell r="A1981" t="str">
            <v>HE</v>
          </cell>
          <cell r="B1981">
            <v>199802</v>
          </cell>
          <cell r="C1981">
            <v>38</v>
          </cell>
          <cell r="E1981">
            <v>100</v>
          </cell>
        </row>
        <row r="1982">
          <cell r="A1982" t="str">
            <v>HE</v>
          </cell>
          <cell r="B1982">
            <v>199802</v>
          </cell>
          <cell r="C1982">
            <v>38</v>
          </cell>
          <cell r="D1982" t="str">
            <v>0</v>
          </cell>
          <cell r="E1982">
            <v>0</v>
          </cell>
        </row>
        <row r="1983">
          <cell r="A1983" t="str">
            <v>HE</v>
          </cell>
          <cell r="B1983">
            <v>199802</v>
          </cell>
          <cell r="C1983">
            <v>38</v>
          </cell>
          <cell r="D1983" t="str">
            <v>3</v>
          </cell>
          <cell r="E1983">
            <v>2.7726000000000002</v>
          </cell>
        </row>
        <row r="1984">
          <cell r="A1984" t="str">
            <v>HE</v>
          </cell>
          <cell r="B1984">
            <v>199802</v>
          </cell>
          <cell r="C1984">
            <v>38</v>
          </cell>
          <cell r="D1984" t="str">
            <v>6</v>
          </cell>
          <cell r="E1984">
            <v>1.0998000000000001</v>
          </cell>
        </row>
        <row r="1985">
          <cell r="A1985" t="str">
            <v>HE</v>
          </cell>
          <cell r="B1985">
            <v>199802</v>
          </cell>
          <cell r="C1985">
            <v>38</v>
          </cell>
          <cell r="D1985" t="str">
            <v>6+</v>
          </cell>
          <cell r="E1985">
            <v>14.289</v>
          </cell>
        </row>
        <row r="1986">
          <cell r="A1986" t="str">
            <v>HE</v>
          </cell>
          <cell r="B1986">
            <v>199802</v>
          </cell>
          <cell r="C1986">
            <v>38</v>
          </cell>
          <cell r="D1986" t="str">
            <v>9</v>
          </cell>
          <cell r="E1986">
            <v>4.0705</v>
          </cell>
        </row>
        <row r="1987">
          <cell r="A1987" t="str">
            <v>HE</v>
          </cell>
          <cell r="B1987">
            <v>199802</v>
          </cell>
          <cell r="C1987">
            <v>38</v>
          </cell>
          <cell r="D1987" t="str">
            <v>C</v>
          </cell>
          <cell r="E1987">
            <v>82.938900000000004</v>
          </cell>
        </row>
        <row r="1988">
          <cell r="A1988" t="str">
            <v>HE</v>
          </cell>
          <cell r="B1988">
            <v>199802</v>
          </cell>
          <cell r="C1988">
            <v>38</v>
          </cell>
          <cell r="D1988" t="str">
            <v>F</v>
          </cell>
          <cell r="E1988">
            <v>6.3461000000000007</v>
          </cell>
        </row>
        <row r="1989">
          <cell r="A1989" t="str">
            <v>HE</v>
          </cell>
          <cell r="B1989">
            <v>199802</v>
          </cell>
          <cell r="C1989">
            <v>38</v>
          </cell>
          <cell r="D1989" t="str">
            <v>R</v>
          </cell>
          <cell r="E1989">
            <v>2.7720000000000002</v>
          </cell>
        </row>
        <row r="1990">
          <cell r="A1990" t="str">
            <v>HE</v>
          </cell>
          <cell r="B1990">
            <v>199802</v>
          </cell>
          <cell r="C1990">
            <v>39</v>
          </cell>
          <cell r="E1990">
            <v>100</v>
          </cell>
        </row>
        <row r="1991">
          <cell r="A1991" t="str">
            <v>HE</v>
          </cell>
          <cell r="B1991">
            <v>199802</v>
          </cell>
          <cell r="C1991">
            <v>39</v>
          </cell>
          <cell r="D1991" t="str">
            <v>0</v>
          </cell>
          <cell r="E1991">
            <v>0</v>
          </cell>
        </row>
        <row r="1992">
          <cell r="A1992" t="str">
            <v>HE</v>
          </cell>
          <cell r="B1992">
            <v>199802</v>
          </cell>
          <cell r="C1992">
            <v>39</v>
          </cell>
          <cell r="D1992" t="str">
            <v>3</v>
          </cell>
          <cell r="E1992">
            <v>2.6678999999999999</v>
          </cell>
        </row>
        <row r="1993">
          <cell r="A1993" t="str">
            <v>HE</v>
          </cell>
          <cell r="B1993">
            <v>199802</v>
          </cell>
          <cell r="C1993">
            <v>39</v>
          </cell>
          <cell r="D1993" t="str">
            <v>6</v>
          </cell>
          <cell r="E1993">
            <v>1.1887000000000001</v>
          </cell>
        </row>
        <row r="1994">
          <cell r="A1994" t="str">
            <v>HE</v>
          </cell>
          <cell r="B1994">
            <v>199802</v>
          </cell>
          <cell r="C1994">
            <v>39</v>
          </cell>
          <cell r="D1994" t="str">
            <v>6+</v>
          </cell>
          <cell r="E1994">
            <v>14.393000000000001</v>
          </cell>
        </row>
        <row r="1995">
          <cell r="A1995" t="str">
            <v>HE</v>
          </cell>
          <cell r="B1995">
            <v>199802</v>
          </cell>
          <cell r="C1995">
            <v>39</v>
          </cell>
          <cell r="D1995" t="str">
            <v>9</v>
          </cell>
          <cell r="E1995">
            <v>4.1965000000000003</v>
          </cell>
        </row>
        <row r="1996">
          <cell r="A1996" t="str">
            <v>HE</v>
          </cell>
          <cell r="B1996">
            <v>199802</v>
          </cell>
          <cell r="C1996">
            <v>39</v>
          </cell>
          <cell r="D1996" t="str">
            <v>C</v>
          </cell>
          <cell r="E1996">
            <v>82.938600000000008</v>
          </cell>
        </row>
        <row r="1997">
          <cell r="A1997" t="str">
            <v>HE</v>
          </cell>
          <cell r="B1997">
            <v>199802</v>
          </cell>
          <cell r="C1997">
            <v>39</v>
          </cell>
          <cell r="D1997" t="str">
            <v>F</v>
          </cell>
          <cell r="E1997">
            <v>6.3573000000000004</v>
          </cell>
        </row>
        <row r="1998">
          <cell r="A1998" t="str">
            <v>HE</v>
          </cell>
          <cell r="B1998">
            <v>199802</v>
          </cell>
          <cell r="C1998">
            <v>39</v>
          </cell>
          <cell r="D1998" t="str">
            <v>R</v>
          </cell>
          <cell r="E1998">
            <v>2.6509</v>
          </cell>
        </row>
        <row r="1999">
          <cell r="A1999" t="str">
            <v>HE</v>
          </cell>
          <cell r="B1999">
            <v>199802</v>
          </cell>
          <cell r="C1999">
            <v>40</v>
          </cell>
          <cell r="E1999">
            <v>100</v>
          </cell>
        </row>
        <row r="2000">
          <cell r="A2000" t="str">
            <v>HE</v>
          </cell>
          <cell r="B2000">
            <v>199802</v>
          </cell>
          <cell r="C2000">
            <v>40</v>
          </cell>
          <cell r="D2000" t="str">
            <v>0</v>
          </cell>
          <cell r="E2000">
            <v>0</v>
          </cell>
        </row>
        <row r="2001">
          <cell r="A2001" t="str">
            <v>HE</v>
          </cell>
          <cell r="B2001">
            <v>199802</v>
          </cell>
          <cell r="C2001">
            <v>40</v>
          </cell>
          <cell r="D2001" t="str">
            <v>3</v>
          </cell>
          <cell r="E2001">
            <v>2.6497000000000002</v>
          </cell>
        </row>
        <row r="2002">
          <cell r="A2002" t="str">
            <v>HE</v>
          </cell>
          <cell r="B2002">
            <v>199802</v>
          </cell>
          <cell r="C2002">
            <v>40</v>
          </cell>
          <cell r="D2002" t="str">
            <v>6</v>
          </cell>
          <cell r="E2002">
            <v>1.1495</v>
          </cell>
        </row>
        <row r="2003">
          <cell r="A2003" t="str">
            <v>HE</v>
          </cell>
          <cell r="B2003">
            <v>199802</v>
          </cell>
          <cell r="C2003">
            <v>40</v>
          </cell>
          <cell r="D2003" t="str">
            <v>6+</v>
          </cell>
          <cell r="E2003">
            <v>14.363</v>
          </cell>
        </row>
        <row r="2004">
          <cell r="A2004" t="str">
            <v>HE</v>
          </cell>
          <cell r="B2004">
            <v>199802</v>
          </cell>
          <cell r="C2004">
            <v>40</v>
          </cell>
          <cell r="D2004" t="str">
            <v>9</v>
          </cell>
          <cell r="E2004">
            <v>4.08</v>
          </cell>
        </row>
        <row r="2005">
          <cell r="A2005" t="str">
            <v>HE</v>
          </cell>
          <cell r="B2005">
            <v>199802</v>
          </cell>
          <cell r="C2005">
            <v>40</v>
          </cell>
          <cell r="D2005" t="str">
            <v>C</v>
          </cell>
          <cell r="E2005">
            <v>82.9876</v>
          </cell>
        </row>
        <row r="2006">
          <cell r="A2006" t="str">
            <v>HE</v>
          </cell>
          <cell r="B2006">
            <v>199802</v>
          </cell>
          <cell r="C2006">
            <v>40</v>
          </cell>
          <cell r="D2006" t="str">
            <v>F</v>
          </cell>
          <cell r="E2006">
            <v>6.59</v>
          </cell>
        </row>
        <row r="2007">
          <cell r="A2007" t="str">
            <v>HE</v>
          </cell>
          <cell r="B2007">
            <v>199802</v>
          </cell>
          <cell r="C2007">
            <v>40</v>
          </cell>
          <cell r="D2007" t="str">
            <v>R</v>
          </cell>
          <cell r="E2007">
            <v>2.5430999999999999</v>
          </cell>
        </row>
        <row r="2008">
          <cell r="A2008" t="str">
            <v>HE</v>
          </cell>
          <cell r="B2008">
            <v>199802</v>
          </cell>
          <cell r="C2008">
            <v>41</v>
          </cell>
          <cell r="E2008">
            <v>100</v>
          </cell>
        </row>
        <row r="2009">
          <cell r="A2009" t="str">
            <v>HE</v>
          </cell>
          <cell r="B2009">
            <v>199802</v>
          </cell>
          <cell r="C2009">
            <v>41</v>
          </cell>
          <cell r="D2009" t="str">
            <v>0</v>
          </cell>
          <cell r="E2009">
            <v>0</v>
          </cell>
        </row>
        <row r="2010">
          <cell r="A2010" t="str">
            <v>HE</v>
          </cell>
          <cell r="B2010">
            <v>199802</v>
          </cell>
          <cell r="C2010">
            <v>41</v>
          </cell>
          <cell r="D2010" t="str">
            <v>3</v>
          </cell>
          <cell r="E2010">
            <v>2.6041000000000003</v>
          </cell>
        </row>
        <row r="2011">
          <cell r="A2011" t="str">
            <v>HE</v>
          </cell>
          <cell r="B2011">
            <v>199802</v>
          </cell>
          <cell r="C2011">
            <v>41</v>
          </cell>
          <cell r="D2011" t="str">
            <v>6</v>
          </cell>
          <cell r="E2011">
            <v>1.4650000000000001</v>
          </cell>
        </row>
        <row r="2012">
          <cell r="A2012" t="str">
            <v>HE</v>
          </cell>
          <cell r="B2012">
            <v>199802</v>
          </cell>
          <cell r="C2012">
            <v>41</v>
          </cell>
          <cell r="D2012" t="str">
            <v>6+</v>
          </cell>
          <cell r="E2012">
            <v>14.864000000000001</v>
          </cell>
        </row>
        <row r="2013">
          <cell r="A2013" t="str">
            <v>HE</v>
          </cell>
          <cell r="B2013">
            <v>199802</v>
          </cell>
          <cell r="C2013">
            <v>41</v>
          </cell>
          <cell r="D2013" t="str">
            <v>9</v>
          </cell>
          <cell r="E2013">
            <v>4.4192</v>
          </cell>
        </row>
        <row r="2014">
          <cell r="A2014" t="str">
            <v>HE</v>
          </cell>
          <cell r="B2014">
            <v>199802</v>
          </cell>
          <cell r="C2014">
            <v>41</v>
          </cell>
          <cell r="D2014" t="str">
            <v>C</v>
          </cell>
          <cell r="E2014">
            <v>82.531900000000007</v>
          </cell>
        </row>
        <row r="2015">
          <cell r="A2015" t="str">
            <v>HE</v>
          </cell>
          <cell r="B2015">
            <v>199802</v>
          </cell>
          <cell r="C2015">
            <v>41</v>
          </cell>
          <cell r="D2015" t="str">
            <v>F</v>
          </cell>
          <cell r="E2015">
            <v>6.3654999999999999</v>
          </cell>
        </row>
        <row r="2016">
          <cell r="A2016" t="str">
            <v>HE</v>
          </cell>
          <cell r="B2016">
            <v>199802</v>
          </cell>
          <cell r="C2016">
            <v>41</v>
          </cell>
          <cell r="D2016" t="str">
            <v>R</v>
          </cell>
          <cell r="E2016">
            <v>2.6143000000000001</v>
          </cell>
        </row>
        <row r="2017">
          <cell r="A2017" t="str">
            <v>HE</v>
          </cell>
          <cell r="B2017">
            <v>199802</v>
          </cell>
          <cell r="C2017">
            <v>42</v>
          </cell>
          <cell r="E2017">
            <v>100</v>
          </cell>
        </row>
        <row r="2018">
          <cell r="A2018" t="str">
            <v>HE</v>
          </cell>
          <cell r="B2018">
            <v>199802</v>
          </cell>
          <cell r="C2018">
            <v>42</v>
          </cell>
          <cell r="D2018" t="str">
            <v>0</v>
          </cell>
          <cell r="E2018">
            <v>0</v>
          </cell>
        </row>
        <row r="2019">
          <cell r="A2019" t="str">
            <v>HE</v>
          </cell>
          <cell r="B2019">
            <v>199802</v>
          </cell>
          <cell r="C2019">
            <v>42</v>
          </cell>
          <cell r="D2019" t="str">
            <v>3</v>
          </cell>
          <cell r="E2019">
            <v>2.5702000000000003</v>
          </cell>
        </row>
        <row r="2020">
          <cell r="A2020" t="str">
            <v>HE</v>
          </cell>
          <cell r="B2020">
            <v>199802</v>
          </cell>
          <cell r="C2020">
            <v>42</v>
          </cell>
          <cell r="D2020" t="str">
            <v>6</v>
          </cell>
          <cell r="E2020">
            <v>1.2054</v>
          </cell>
        </row>
        <row r="2021">
          <cell r="A2021" t="str">
            <v>HE</v>
          </cell>
          <cell r="B2021">
            <v>199802</v>
          </cell>
          <cell r="C2021">
            <v>42</v>
          </cell>
          <cell r="D2021" t="str">
            <v>6+</v>
          </cell>
          <cell r="E2021">
            <v>15.398</v>
          </cell>
        </row>
        <row r="2022">
          <cell r="A2022" t="str">
            <v>HE</v>
          </cell>
          <cell r="B2022">
            <v>199802</v>
          </cell>
          <cell r="C2022">
            <v>42</v>
          </cell>
          <cell r="D2022" t="str">
            <v>9</v>
          </cell>
          <cell r="E2022">
            <v>4.6234000000000002</v>
          </cell>
        </row>
        <row r="2023">
          <cell r="A2023" t="str">
            <v>HE</v>
          </cell>
          <cell r="B2023">
            <v>199802</v>
          </cell>
          <cell r="C2023">
            <v>42</v>
          </cell>
          <cell r="D2023" t="str">
            <v>C</v>
          </cell>
          <cell r="E2023">
            <v>82.031900000000007</v>
          </cell>
        </row>
        <row r="2024">
          <cell r="A2024" t="str">
            <v>HE</v>
          </cell>
          <cell r="B2024">
            <v>199802</v>
          </cell>
          <cell r="C2024">
            <v>42</v>
          </cell>
          <cell r="D2024" t="str">
            <v>F</v>
          </cell>
          <cell r="E2024">
            <v>6.7553000000000001</v>
          </cell>
        </row>
        <row r="2025">
          <cell r="A2025" t="str">
            <v>HE</v>
          </cell>
          <cell r="B2025">
            <v>199802</v>
          </cell>
          <cell r="C2025">
            <v>42</v>
          </cell>
          <cell r="D2025" t="str">
            <v>R</v>
          </cell>
          <cell r="E2025">
            <v>2.8137000000000003</v>
          </cell>
        </row>
        <row r="2026">
          <cell r="A2026" t="str">
            <v>HE</v>
          </cell>
          <cell r="B2026">
            <v>199802</v>
          </cell>
          <cell r="C2026">
            <v>43</v>
          </cell>
          <cell r="E2026">
            <v>100</v>
          </cell>
        </row>
        <row r="2027">
          <cell r="A2027" t="str">
            <v>HE</v>
          </cell>
          <cell r="B2027">
            <v>199802</v>
          </cell>
          <cell r="C2027">
            <v>43</v>
          </cell>
          <cell r="D2027" t="str">
            <v>0</v>
          </cell>
          <cell r="E2027">
            <v>0</v>
          </cell>
        </row>
        <row r="2028">
          <cell r="A2028" t="str">
            <v>HE</v>
          </cell>
          <cell r="B2028">
            <v>199802</v>
          </cell>
          <cell r="C2028">
            <v>43</v>
          </cell>
          <cell r="D2028" t="str">
            <v>3</v>
          </cell>
          <cell r="E2028">
            <v>2.4744999999999999</v>
          </cell>
        </row>
        <row r="2029">
          <cell r="A2029" t="str">
            <v>HE</v>
          </cell>
          <cell r="B2029">
            <v>199802</v>
          </cell>
          <cell r="C2029">
            <v>43</v>
          </cell>
          <cell r="D2029" t="str">
            <v>6</v>
          </cell>
          <cell r="E2029">
            <v>1.0911999999999999</v>
          </cell>
        </row>
        <row r="2030">
          <cell r="A2030" t="str">
            <v>HE</v>
          </cell>
          <cell r="B2030">
            <v>199802</v>
          </cell>
          <cell r="C2030">
            <v>43</v>
          </cell>
          <cell r="D2030" t="str">
            <v>6+</v>
          </cell>
          <cell r="E2030">
            <v>15.273</v>
          </cell>
        </row>
        <row r="2031">
          <cell r="A2031" t="str">
            <v>HE</v>
          </cell>
          <cell r="B2031">
            <v>199802</v>
          </cell>
          <cell r="C2031">
            <v>43</v>
          </cell>
          <cell r="D2031" t="str">
            <v>9</v>
          </cell>
          <cell r="E2031">
            <v>4.6821000000000002</v>
          </cell>
        </row>
        <row r="2032">
          <cell r="A2032" t="str">
            <v>HE</v>
          </cell>
          <cell r="B2032">
            <v>199802</v>
          </cell>
          <cell r="C2032">
            <v>43</v>
          </cell>
          <cell r="D2032" t="str">
            <v>C</v>
          </cell>
          <cell r="E2032">
            <v>82.252700000000004</v>
          </cell>
        </row>
        <row r="2033">
          <cell r="A2033" t="str">
            <v>HE</v>
          </cell>
          <cell r="B2033">
            <v>199802</v>
          </cell>
          <cell r="C2033">
            <v>43</v>
          </cell>
          <cell r="D2033" t="str">
            <v>F</v>
          </cell>
          <cell r="E2033">
            <v>6.6143000000000001</v>
          </cell>
        </row>
        <row r="2034">
          <cell r="A2034" t="str">
            <v>HE</v>
          </cell>
          <cell r="B2034">
            <v>199802</v>
          </cell>
          <cell r="C2034">
            <v>43</v>
          </cell>
          <cell r="D2034" t="str">
            <v>R</v>
          </cell>
          <cell r="E2034">
            <v>2.8853</v>
          </cell>
        </row>
        <row r="2035">
          <cell r="A2035" t="str">
            <v>HE</v>
          </cell>
          <cell r="B2035">
            <v>199802</v>
          </cell>
          <cell r="C2035">
            <v>44</v>
          </cell>
          <cell r="E2035">
            <v>100</v>
          </cell>
        </row>
        <row r="2036">
          <cell r="A2036" t="str">
            <v>HE</v>
          </cell>
          <cell r="B2036">
            <v>199802</v>
          </cell>
          <cell r="C2036">
            <v>44</v>
          </cell>
          <cell r="D2036" t="str">
            <v>0</v>
          </cell>
          <cell r="E2036">
            <v>0</v>
          </cell>
        </row>
        <row r="2037">
          <cell r="A2037" t="str">
            <v>HE</v>
          </cell>
          <cell r="B2037">
            <v>199802</v>
          </cell>
          <cell r="C2037">
            <v>44</v>
          </cell>
          <cell r="D2037" t="str">
            <v>3</v>
          </cell>
          <cell r="E2037">
            <v>2.3881000000000001</v>
          </cell>
        </row>
        <row r="2038">
          <cell r="A2038" t="str">
            <v>HE</v>
          </cell>
          <cell r="B2038">
            <v>199802</v>
          </cell>
          <cell r="C2038">
            <v>44</v>
          </cell>
          <cell r="D2038" t="str">
            <v>6</v>
          </cell>
          <cell r="E2038">
            <v>1.1097000000000001</v>
          </cell>
        </row>
        <row r="2039">
          <cell r="A2039" t="str">
            <v>HE</v>
          </cell>
          <cell r="B2039">
            <v>199802</v>
          </cell>
          <cell r="C2039">
            <v>44</v>
          </cell>
          <cell r="D2039" t="str">
            <v>6+</v>
          </cell>
          <cell r="E2039">
            <v>15.228</v>
          </cell>
        </row>
        <row r="2040">
          <cell r="A2040" t="str">
            <v>HE</v>
          </cell>
          <cell r="B2040">
            <v>199802</v>
          </cell>
          <cell r="C2040">
            <v>44</v>
          </cell>
          <cell r="D2040" t="str">
            <v>9</v>
          </cell>
          <cell r="E2040">
            <v>4.6810999999999998</v>
          </cell>
        </row>
        <row r="2041">
          <cell r="A2041" t="str">
            <v>HE</v>
          </cell>
          <cell r="B2041">
            <v>199802</v>
          </cell>
          <cell r="C2041">
            <v>44</v>
          </cell>
          <cell r="D2041" t="str">
            <v>C</v>
          </cell>
          <cell r="E2041">
            <v>82.383700000000005</v>
          </cell>
        </row>
        <row r="2042">
          <cell r="A2042" t="str">
            <v>HE</v>
          </cell>
          <cell r="B2042">
            <v>199802</v>
          </cell>
          <cell r="C2042">
            <v>44</v>
          </cell>
          <cell r="D2042" t="str">
            <v>F</v>
          </cell>
          <cell r="E2042">
            <v>6.6001000000000003</v>
          </cell>
        </row>
        <row r="2043">
          <cell r="A2043" t="str">
            <v>HE</v>
          </cell>
          <cell r="B2043">
            <v>199802</v>
          </cell>
          <cell r="C2043">
            <v>44</v>
          </cell>
          <cell r="D2043" t="str">
            <v>R</v>
          </cell>
          <cell r="E2043">
            <v>2.8372999999999999</v>
          </cell>
        </row>
        <row r="2044">
          <cell r="A2044" t="str">
            <v>HE</v>
          </cell>
          <cell r="B2044">
            <v>199802</v>
          </cell>
          <cell r="C2044">
            <v>45</v>
          </cell>
          <cell r="E2044">
            <v>100</v>
          </cell>
        </row>
        <row r="2045">
          <cell r="A2045" t="str">
            <v>HE</v>
          </cell>
          <cell r="B2045">
            <v>199802</v>
          </cell>
          <cell r="C2045">
            <v>45</v>
          </cell>
          <cell r="D2045" t="str">
            <v>0</v>
          </cell>
          <cell r="E2045">
            <v>0</v>
          </cell>
        </row>
        <row r="2046">
          <cell r="A2046" t="str">
            <v>HE</v>
          </cell>
          <cell r="B2046">
            <v>199802</v>
          </cell>
          <cell r="C2046">
            <v>45</v>
          </cell>
          <cell r="D2046" t="str">
            <v>3</v>
          </cell>
          <cell r="E2046">
            <v>2.6718999999999999</v>
          </cell>
        </row>
        <row r="2047">
          <cell r="A2047" t="str">
            <v>HE</v>
          </cell>
          <cell r="B2047">
            <v>199802</v>
          </cell>
          <cell r="C2047">
            <v>45</v>
          </cell>
          <cell r="D2047" t="str">
            <v>6</v>
          </cell>
          <cell r="E2047">
            <v>1.0822000000000001</v>
          </cell>
        </row>
        <row r="2048">
          <cell r="A2048" t="str">
            <v>HE</v>
          </cell>
          <cell r="B2048">
            <v>199802</v>
          </cell>
          <cell r="C2048">
            <v>45</v>
          </cell>
          <cell r="D2048" t="str">
            <v>6+</v>
          </cell>
          <cell r="E2048">
            <v>15.026</v>
          </cell>
        </row>
        <row r="2049">
          <cell r="A2049" t="str">
            <v>HE</v>
          </cell>
          <cell r="B2049">
            <v>199802</v>
          </cell>
          <cell r="C2049">
            <v>45</v>
          </cell>
          <cell r="D2049" t="str">
            <v>9</v>
          </cell>
          <cell r="E2049">
            <v>4.3237000000000005</v>
          </cell>
        </row>
        <row r="2050">
          <cell r="A2050" t="str">
            <v>HE</v>
          </cell>
          <cell r="B2050">
            <v>199802</v>
          </cell>
          <cell r="C2050">
            <v>45</v>
          </cell>
          <cell r="D2050" t="str">
            <v>C</v>
          </cell>
          <cell r="E2050">
            <v>82.301600000000008</v>
          </cell>
        </row>
        <row r="2051">
          <cell r="A2051" t="str">
            <v>HE</v>
          </cell>
          <cell r="B2051">
            <v>199802</v>
          </cell>
          <cell r="C2051">
            <v>45</v>
          </cell>
          <cell r="D2051" t="str">
            <v>F</v>
          </cell>
          <cell r="E2051">
            <v>6.6323000000000008</v>
          </cell>
        </row>
        <row r="2052">
          <cell r="A2052" t="str">
            <v>HE</v>
          </cell>
          <cell r="B2052">
            <v>199802</v>
          </cell>
          <cell r="C2052">
            <v>45</v>
          </cell>
          <cell r="D2052" t="str">
            <v>R</v>
          </cell>
          <cell r="E2052">
            <v>2.9882</v>
          </cell>
        </row>
        <row r="2053">
          <cell r="A2053" t="str">
            <v>HE</v>
          </cell>
          <cell r="B2053">
            <v>199802</v>
          </cell>
          <cell r="C2053">
            <v>46</v>
          </cell>
          <cell r="E2053">
            <v>100</v>
          </cell>
        </row>
        <row r="2054">
          <cell r="A2054" t="str">
            <v>HE</v>
          </cell>
          <cell r="B2054">
            <v>199802</v>
          </cell>
          <cell r="C2054">
            <v>46</v>
          </cell>
          <cell r="D2054" t="str">
            <v>0</v>
          </cell>
          <cell r="E2054">
            <v>0</v>
          </cell>
        </row>
        <row r="2055">
          <cell r="A2055" t="str">
            <v>HE</v>
          </cell>
          <cell r="B2055">
            <v>199802</v>
          </cell>
          <cell r="C2055">
            <v>46</v>
          </cell>
          <cell r="D2055" t="str">
            <v>3</v>
          </cell>
          <cell r="E2055">
            <v>2.6798999999999999</v>
          </cell>
        </row>
        <row r="2056">
          <cell r="A2056" t="str">
            <v>HE</v>
          </cell>
          <cell r="B2056">
            <v>199802</v>
          </cell>
          <cell r="C2056">
            <v>46</v>
          </cell>
          <cell r="D2056" t="str">
            <v>6</v>
          </cell>
          <cell r="E2056">
            <v>1.2416</v>
          </cell>
        </row>
        <row r="2057">
          <cell r="A2057" t="str">
            <v>HE</v>
          </cell>
          <cell r="B2057">
            <v>199802</v>
          </cell>
          <cell r="C2057">
            <v>46</v>
          </cell>
          <cell r="D2057" t="str">
            <v>6+</v>
          </cell>
          <cell r="E2057">
            <v>15.128</v>
          </cell>
        </row>
        <row r="2058">
          <cell r="A2058" t="str">
            <v>HE</v>
          </cell>
          <cell r="B2058">
            <v>199802</v>
          </cell>
          <cell r="C2058">
            <v>46</v>
          </cell>
          <cell r="D2058" t="str">
            <v>9</v>
          </cell>
          <cell r="E2058">
            <v>4.3658000000000001</v>
          </cell>
        </row>
        <row r="2059">
          <cell r="A2059" t="str">
            <v>HE</v>
          </cell>
          <cell r="B2059">
            <v>199802</v>
          </cell>
          <cell r="C2059">
            <v>46</v>
          </cell>
          <cell r="D2059" t="str">
            <v>C</v>
          </cell>
          <cell r="E2059">
            <v>82.192400000000006</v>
          </cell>
        </row>
        <row r="2060">
          <cell r="A2060" t="str">
            <v>HE</v>
          </cell>
          <cell r="B2060">
            <v>199802</v>
          </cell>
          <cell r="C2060">
            <v>46</v>
          </cell>
          <cell r="D2060" t="str">
            <v>F</v>
          </cell>
          <cell r="E2060">
            <v>6.5019</v>
          </cell>
        </row>
        <row r="2061">
          <cell r="A2061" t="str">
            <v>HE</v>
          </cell>
          <cell r="B2061">
            <v>199802</v>
          </cell>
          <cell r="C2061">
            <v>46</v>
          </cell>
          <cell r="D2061" t="str">
            <v>R</v>
          </cell>
          <cell r="E2061">
            <v>3.0183</v>
          </cell>
        </row>
        <row r="2062">
          <cell r="A2062" t="str">
            <v>HE</v>
          </cell>
          <cell r="B2062">
            <v>199802</v>
          </cell>
          <cell r="C2062">
            <v>47</v>
          </cell>
          <cell r="E2062">
            <v>100</v>
          </cell>
        </row>
        <row r="2063">
          <cell r="A2063" t="str">
            <v>HE</v>
          </cell>
          <cell r="B2063">
            <v>199802</v>
          </cell>
          <cell r="C2063">
            <v>47</v>
          </cell>
          <cell r="D2063" t="str">
            <v>0</v>
          </cell>
          <cell r="E2063">
            <v>0</v>
          </cell>
        </row>
        <row r="2064">
          <cell r="A2064" t="str">
            <v>HE</v>
          </cell>
          <cell r="B2064">
            <v>199802</v>
          </cell>
          <cell r="C2064">
            <v>47</v>
          </cell>
          <cell r="D2064" t="str">
            <v>3</v>
          </cell>
          <cell r="E2064">
            <v>2.4529000000000001</v>
          </cell>
        </row>
        <row r="2065">
          <cell r="A2065" t="str">
            <v>HE</v>
          </cell>
          <cell r="B2065">
            <v>199802</v>
          </cell>
          <cell r="C2065">
            <v>47</v>
          </cell>
          <cell r="D2065" t="str">
            <v>6</v>
          </cell>
          <cell r="E2065">
            <v>1.0266</v>
          </cell>
        </row>
        <row r="2066">
          <cell r="A2066" t="str">
            <v>HE</v>
          </cell>
          <cell r="B2066">
            <v>199802</v>
          </cell>
          <cell r="C2066">
            <v>47</v>
          </cell>
          <cell r="D2066" t="str">
            <v>6+</v>
          </cell>
          <cell r="E2066">
            <v>15.042</v>
          </cell>
        </row>
        <row r="2067">
          <cell r="A2067" t="str">
            <v>HE</v>
          </cell>
          <cell r="B2067">
            <v>199802</v>
          </cell>
          <cell r="C2067">
            <v>47</v>
          </cell>
          <cell r="D2067" t="str">
            <v>9</v>
          </cell>
          <cell r="E2067">
            <v>4.5765000000000002</v>
          </cell>
        </row>
        <row r="2068">
          <cell r="A2068" t="str">
            <v>HE</v>
          </cell>
          <cell r="B2068">
            <v>199802</v>
          </cell>
          <cell r="C2068">
            <v>47</v>
          </cell>
          <cell r="D2068" t="str">
            <v>C</v>
          </cell>
          <cell r="E2068">
            <v>82.505099999999999</v>
          </cell>
        </row>
        <row r="2069">
          <cell r="A2069" t="str">
            <v>HE</v>
          </cell>
          <cell r="B2069">
            <v>199802</v>
          </cell>
          <cell r="C2069">
            <v>47</v>
          </cell>
          <cell r="D2069" t="str">
            <v>F</v>
          </cell>
          <cell r="E2069">
            <v>6.4809000000000001</v>
          </cell>
        </row>
        <row r="2070">
          <cell r="A2070" t="str">
            <v>HE</v>
          </cell>
          <cell r="B2070">
            <v>199802</v>
          </cell>
          <cell r="C2070">
            <v>47</v>
          </cell>
          <cell r="D2070" t="str">
            <v>R</v>
          </cell>
          <cell r="E2070">
            <v>2.9580000000000002</v>
          </cell>
        </row>
        <row r="2071">
          <cell r="A2071" t="str">
            <v>HE</v>
          </cell>
          <cell r="B2071">
            <v>199802</v>
          </cell>
          <cell r="C2071">
            <v>48</v>
          </cell>
          <cell r="E2071">
            <v>100</v>
          </cell>
        </row>
        <row r="2072">
          <cell r="A2072" t="str">
            <v>HE</v>
          </cell>
          <cell r="B2072">
            <v>199802</v>
          </cell>
          <cell r="C2072">
            <v>48</v>
          </cell>
          <cell r="D2072" t="str">
            <v>0</v>
          </cell>
          <cell r="E2072">
            <v>0</v>
          </cell>
        </row>
        <row r="2073">
          <cell r="A2073" t="str">
            <v>HE</v>
          </cell>
          <cell r="B2073">
            <v>199802</v>
          </cell>
          <cell r="C2073">
            <v>48</v>
          </cell>
          <cell r="D2073" t="str">
            <v>3</v>
          </cell>
          <cell r="E2073">
            <v>3.0817000000000001</v>
          </cell>
        </row>
        <row r="2074">
          <cell r="A2074" t="str">
            <v>HE</v>
          </cell>
          <cell r="B2074">
            <v>199802</v>
          </cell>
          <cell r="C2074">
            <v>48</v>
          </cell>
          <cell r="D2074" t="str">
            <v>6</v>
          </cell>
          <cell r="E2074">
            <v>0.9425</v>
          </cell>
        </row>
        <row r="2075">
          <cell r="A2075" t="str">
            <v>HE</v>
          </cell>
          <cell r="B2075">
            <v>199802</v>
          </cell>
          <cell r="C2075">
            <v>48</v>
          </cell>
          <cell r="D2075" t="str">
            <v>6+</v>
          </cell>
          <cell r="E2075">
            <v>15.073</v>
          </cell>
        </row>
        <row r="2076">
          <cell r="A2076" t="str">
            <v>HE</v>
          </cell>
          <cell r="B2076">
            <v>199802</v>
          </cell>
          <cell r="C2076">
            <v>48</v>
          </cell>
          <cell r="D2076" t="str">
            <v>9</v>
          </cell>
          <cell r="E2076">
            <v>5.0102000000000002</v>
          </cell>
        </row>
        <row r="2077">
          <cell r="A2077" t="str">
            <v>HE</v>
          </cell>
          <cell r="B2077">
            <v>199802</v>
          </cell>
          <cell r="C2077">
            <v>48</v>
          </cell>
          <cell r="D2077" t="str">
            <v>C</v>
          </cell>
          <cell r="E2077">
            <v>81.845600000000005</v>
          </cell>
        </row>
        <row r="2078">
          <cell r="A2078" t="str">
            <v>HE</v>
          </cell>
          <cell r="B2078">
            <v>199802</v>
          </cell>
          <cell r="C2078">
            <v>48</v>
          </cell>
          <cell r="D2078" t="str">
            <v>F</v>
          </cell>
          <cell r="E2078">
            <v>6.1111000000000004</v>
          </cell>
        </row>
        <row r="2079">
          <cell r="A2079" t="str">
            <v>HE</v>
          </cell>
          <cell r="B2079">
            <v>199802</v>
          </cell>
          <cell r="C2079">
            <v>48</v>
          </cell>
          <cell r="D2079" t="str">
            <v>R</v>
          </cell>
          <cell r="E2079">
            <v>3.0089000000000001</v>
          </cell>
        </row>
        <row r="2080">
          <cell r="A2080" t="str">
            <v>HE</v>
          </cell>
          <cell r="B2080">
            <v>199802</v>
          </cell>
          <cell r="C2080">
            <v>49</v>
          </cell>
          <cell r="E2080">
            <v>100</v>
          </cell>
        </row>
        <row r="2081">
          <cell r="A2081" t="str">
            <v>HE</v>
          </cell>
          <cell r="B2081">
            <v>199802</v>
          </cell>
          <cell r="C2081">
            <v>49</v>
          </cell>
          <cell r="D2081" t="str">
            <v>0</v>
          </cell>
          <cell r="E2081">
            <v>0</v>
          </cell>
        </row>
        <row r="2082">
          <cell r="A2082" t="str">
            <v>HE</v>
          </cell>
          <cell r="B2082">
            <v>199802</v>
          </cell>
          <cell r="C2082">
            <v>49</v>
          </cell>
          <cell r="D2082" t="str">
            <v>3</v>
          </cell>
          <cell r="E2082">
            <v>3.0119000000000002</v>
          </cell>
        </row>
        <row r="2083">
          <cell r="A2083" t="str">
            <v>HE</v>
          </cell>
          <cell r="B2083">
            <v>199802</v>
          </cell>
          <cell r="C2083">
            <v>49</v>
          </cell>
          <cell r="D2083" t="str">
            <v>6</v>
          </cell>
          <cell r="E2083">
            <v>1.3013000000000001</v>
          </cell>
        </row>
        <row r="2084">
          <cell r="A2084" t="str">
            <v>HE</v>
          </cell>
          <cell r="B2084">
            <v>199802</v>
          </cell>
          <cell r="C2084">
            <v>49</v>
          </cell>
          <cell r="D2084" t="str">
            <v>6+</v>
          </cell>
          <cell r="E2084">
            <v>16.835999999999999</v>
          </cell>
        </row>
        <row r="2085">
          <cell r="A2085" t="str">
            <v>HE</v>
          </cell>
          <cell r="B2085">
            <v>199802</v>
          </cell>
          <cell r="C2085">
            <v>49</v>
          </cell>
          <cell r="D2085" t="str">
            <v>9</v>
          </cell>
          <cell r="E2085">
            <v>5.0804</v>
          </cell>
        </row>
        <row r="2086">
          <cell r="A2086" t="str">
            <v>HE</v>
          </cell>
          <cell r="B2086">
            <v>199802</v>
          </cell>
          <cell r="C2086">
            <v>49</v>
          </cell>
          <cell r="D2086" t="str">
            <v>C</v>
          </cell>
          <cell r="E2086">
            <v>80.152000000000001</v>
          </cell>
        </row>
        <row r="2087">
          <cell r="A2087" t="str">
            <v>HE</v>
          </cell>
          <cell r="B2087">
            <v>199802</v>
          </cell>
          <cell r="C2087">
            <v>49</v>
          </cell>
          <cell r="D2087" t="str">
            <v>F</v>
          </cell>
          <cell r="E2087">
            <v>7.2041000000000004</v>
          </cell>
        </row>
        <row r="2088">
          <cell r="A2088" t="str">
            <v>HE</v>
          </cell>
          <cell r="B2088">
            <v>199802</v>
          </cell>
          <cell r="C2088">
            <v>49</v>
          </cell>
          <cell r="D2088" t="str">
            <v>R</v>
          </cell>
          <cell r="E2088">
            <v>3.2503000000000002</v>
          </cell>
        </row>
        <row r="2089">
          <cell r="A2089" t="str">
            <v>HE</v>
          </cell>
          <cell r="B2089">
            <v>199802</v>
          </cell>
          <cell r="C2089">
            <v>50</v>
          </cell>
          <cell r="E2089">
            <v>100</v>
          </cell>
        </row>
        <row r="2090">
          <cell r="A2090" t="str">
            <v>HE</v>
          </cell>
          <cell r="B2090">
            <v>199802</v>
          </cell>
          <cell r="C2090">
            <v>50</v>
          </cell>
          <cell r="D2090" t="str">
            <v>0</v>
          </cell>
          <cell r="E2090">
            <v>0</v>
          </cell>
        </row>
        <row r="2091">
          <cell r="A2091" t="str">
            <v>HE</v>
          </cell>
          <cell r="B2091">
            <v>199802</v>
          </cell>
          <cell r="C2091">
            <v>50</v>
          </cell>
          <cell r="D2091" t="str">
            <v>3</v>
          </cell>
          <cell r="E2091">
            <v>3.1436000000000002</v>
          </cell>
        </row>
        <row r="2092">
          <cell r="A2092" t="str">
            <v>HE</v>
          </cell>
          <cell r="B2092">
            <v>199802</v>
          </cell>
          <cell r="C2092">
            <v>50</v>
          </cell>
          <cell r="D2092" t="str">
            <v>6</v>
          </cell>
          <cell r="E2092">
            <v>1.0672000000000001</v>
          </cell>
        </row>
        <row r="2093">
          <cell r="A2093" t="str">
            <v>HE</v>
          </cell>
          <cell r="B2093">
            <v>199802</v>
          </cell>
          <cell r="C2093">
            <v>50</v>
          </cell>
          <cell r="D2093" t="str">
            <v>6+</v>
          </cell>
          <cell r="E2093">
            <v>17.664999999999999</v>
          </cell>
        </row>
        <row r="2094">
          <cell r="A2094" t="str">
            <v>HE</v>
          </cell>
          <cell r="B2094">
            <v>199802</v>
          </cell>
          <cell r="C2094">
            <v>50</v>
          </cell>
          <cell r="D2094" t="str">
            <v>9</v>
          </cell>
          <cell r="E2094">
            <v>5.2357000000000005</v>
          </cell>
        </row>
        <row r="2095">
          <cell r="A2095" t="str">
            <v>HE</v>
          </cell>
          <cell r="B2095">
            <v>199802</v>
          </cell>
          <cell r="C2095">
            <v>50</v>
          </cell>
          <cell r="D2095" t="str">
            <v>C</v>
          </cell>
          <cell r="E2095">
            <v>79.191600000000008</v>
          </cell>
        </row>
        <row r="2096">
          <cell r="A2096" t="str">
            <v>HE</v>
          </cell>
          <cell r="B2096">
            <v>199802</v>
          </cell>
          <cell r="C2096">
            <v>50</v>
          </cell>
          <cell r="D2096" t="str">
            <v>F</v>
          </cell>
          <cell r="E2096">
            <v>8.0885999999999996</v>
          </cell>
        </row>
        <row r="2097">
          <cell r="A2097" t="str">
            <v>HE</v>
          </cell>
          <cell r="B2097">
            <v>199802</v>
          </cell>
          <cell r="C2097">
            <v>50</v>
          </cell>
          <cell r="D2097" t="str">
            <v>R</v>
          </cell>
          <cell r="E2097">
            <v>3.2732000000000001</v>
          </cell>
        </row>
        <row r="2098">
          <cell r="A2098" t="str">
            <v>HE</v>
          </cell>
          <cell r="B2098">
            <v>199802</v>
          </cell>
          <cell r="C2098">
            <v>51</v>
          </cell>
          <cell r="E2098">
            <v>100</v>
          </cell>
        </row>
        <row r="2099">
          <cell r="A2099" t="str">
            <v>HE</v>
          </cell>
          <cell r="B2099">
            <v>199802</v>
          </cell>
          <cell r="C2099">
            <v>51</v>
          </cell>
          <cell r="D2099" t="str">
            <v>0</v>
          </cell>
          <cell r="E2099">
            <v>0</v>
          </cell>
        </row>
        <row r="2100">
          <cell r="A2100" t="str">
            <v>HE</v>
          </cell>
          <cell r="B2100">
            <v>199802</v>
          </cell>
          <cell r="C2100">
            <v>51</v>
          </cell>
          <cell r="D2100" t="str">
            <v>3</v>
          </cell>
          <cell r="E2100">
            <v>3.4753000000000003</v>
          </cell>
        </row>
        <row r="2101">
          <cell r="A2101" t="str">
            <v>HE</v>
          </cell>
          <cell r="B2101">
            <v>199802</v>
          </cell>
          <cell r="C2101">
            <v>51</v>
          </cell>
          <cell r="D2101" t="str">
            <v>6</v>
          </cell>
          <cell r="E2101">
            <v>1.3368</v>
          </cell>
        </row>
        <row r="2102">
          <cell r="A2102" t="str">
            <v>HE</v>
          </cell>
          <cell r="B2102">
            <v>199802</v>
          </cell>
          <cell r="C2102">
            <v>51</v>
          </cell>
          <cell r="D2102" t="str">
            <v>6+</v>
          </cell>
          <cell r="E2102">
            <v>18.234999999999999</v>
          </cell>
        </row>
        <row r="2103">
          <cell r="A2103" t="str">
            <v>HE</v>
          </cell>
          <cell r="B2103">
            <v>199802</v>
          </cell>
          <cell r="C2103">
            <v>51</v>
          </cell>
          <cell r="D2103" t="str">
            <v>9</v>
          </cell>
          <cell r="E2103">
            <v>5.4395000000000007</v>
          </cell>
        </row>
        <row r="2104">
          <cell r="A2104" t="str">
            <v>HE</v>
          </cell>
          <cell r="B2104">
            <v>199802</v>
          </cell>
          <cell r="C2104">
            <v>51</v>
          </cell>
          <cell r="D2104" t="str">
            <v>C</v>
          </cell>
          <cell r="E2104">
            <v>78.289400000000001</v>
          </cell>
        </row>
        <row r="2105">
          <cell r="A2105" t="str">
            <v>HE</v>
          </cell>
          <cell r="B2105">
            <v>199802</v>
          </cell>
          <cell r="C2105">
            <v>51</v>
          </cell>
          <cell r="D2105" t="str">
            <v>F</v>
          </cell>
          <cell r="E2105">
            <v>8.1005000000000003</v>
          </cell>
        </row>
        <row r="2106">
          <cell r="A2106" t="str">
            <v>HE</v>
          </cell>
          <cell r="B2106">
            <v>199802</v>
          </cell>
          <cell r="C2106">
            <v>51</v>
          </cell>
          <cell r="D2106" t="str">
            <v>R</v>
          </cell>
          <cell r="E2106">
            <v>3.3584000000000001</v>
          </cell>
        </row>
        <row r="2107">
          <cell r="A2107" t="str">
            <v>HE</v>
          </cell>
          <cell r="B2107">
            <v>199802</v>
          </cell>
          <cell r="C2107">
            <v>52</v>
          </cell>
          <cell r="E2107">
            <v>100</v>
          </cell>
        </row>
        <row r="2108">
          <cell r="A2108" t="str">
            <v>HE</v>
          </cell>
          <cell r="B2108">
            <v>199802</v>
          </cell>
          <cell r="C2108">
            <v>52</v>
          </cell>
          <cell r="D2108" t="str">
            <v>0</v>
          </cell>
          <cell r="E2108">
            <v>0</v>
          </cell>
        </row>
        <row r="2109">
          <cell r="A2109" t="str">
            <v>HE</v>
          </cell>
          <cell r="B2109">
            <v>199802</v>
          </cell>
          <cell r="C2109">
            <v>52</v>
          </cell>
          <cell r="D2109" t="str">
            <v>3</v>
          </cell>
          <cell r="E2109">
            <v>3.5989</v>
          </cell>
        </row>
        <row r="2110">
          <cell r="A2110" t="str">
            <v>HE</v>
          </cell>
          <cell r="B2110">
            <v>199802</v>
          </cell>
          <cell r="C2110">
            <v>52</v>
          </cell>
          <cell r="D2110" t="str">
            <v>6</v>
          </cell>
          <cell r="E2110">
            <v>2.0276000000000001</v>
          </cell>
        </row>
        <row r="2111">
          <cell r="A2111" t="str">
            <v>HE</v>
          </cell>
          <cell r="B2111">
            <v>199802</v>
          </cell>
          <cell r="C2111">
            <v>52</v>
          </cell>
          <cell r="D2111" t="str">
            <v>6+</v>
          </cell>
          <cell r="E2111">
            <v>20.358000000000001</v>
          </cell>
        </row>
        <row r="2112">
          <cell r="A2112" t="str">
            <v>HE</v>
          </cell>
          <cell r="B2112">
            <v>199802</v>
          </cell>
          <cell r="C2112">
            <v>52</v>
          </cell>
          <cell r="D2112" t="str">
            <v>9</v>
          </cell>
          <cell r="E2112">
            <v>8.110100000000001</v>
          </cell>
        </row>
        <row r="2113">
          <cell r="A2113" t="str">
            <v>HE</v>
          </cell>
          <cell r="B2113">
            <v>199802</v>
          </cell>
          <cell r="C2113">
            <v>52</v>
          </cell>
          <cell r="D2113" t="str">
            <v>C</v>
          </cell>
          <cell r="E2113">
            <v>76.0428</v>
          </cell>
        </row>
        <row r="2114">
          <cell r="A2114" t="str">
            <v>HE</v>
          </cell>
          <cell r="B2114">
            <v>199802</v>
          </cell>
          <cell r="C2114">
            <v>52</v>
          </cell>
          <cell r="D2114" t="str">
            <v>F</v>
          </cell>
          <cell r="E2114">
            <v>7.2063000000000006</v>
          </cell>
        </row>
        <row r="2115">
          <cell r="A2115" t="str">
            <v>HE</v>
          </cell>
          <cell r="B2115">
            <v>199802</v>
          </cell>
          <cell r="C2115">
            <v>52</v>
          </cell>
          <cell r="D2115" t="str">
            <v>R</v>
          </cell>
          <cell r="E2115">
            <v>3.0143</v>
          </cell>
        </row>
        <row r="2116">
          <cell r="A2116" t="str">
            <v>HE</v>
          </cell>
          <cell r="B2116">
            <v>199802</v>
          </cell>
          <cell r="C2116">
            <v>53</v>
          </cell>
          <cell r="E2116">
            <v>100</v>
          </cell>
        </row>
        <row r="2117">
          <cell r="A2117" t="str">
            <v>HE</v>
          </cell>
          <cell r="B2117">
            <v>199802</v>
          </cell>
          <cell r="C2117">
            <v>53</v>
          </cell>
          <cell r="D2117" t="str">
            <v>0</v>
          </cell>
          <cell r="E2117">
            <v>0</v>
          </cell>
        </row>
        <row r="2118">
          <cell r="A2118" t="str">
            <v>HE</v>
          </cell>
          <cell r="B2118">
            <v>199802</v>
          </cell>
          <cell r="C2118">
            <v>53</v>
          </cell>
          <cell r="D2118" t="str">
            <v>3</v>
          </cell>
          <cell r="E2118">
            <v>4.8003</v>
          </cell>
        </row>
        <row r="2119">
          <cell r="A2119" t="str">
            <v>HE</v>
          </cell>
          <cell r="B2119">
            <v>199802</v>
          </cell>
          <cell r="C2119">
            <v>53</v>
          </cell>
          <cell r="D2119" t="str">
            <v>6</v>
          </cell>
          <cell r="E2119">
            <v>2.1586000000000003</v>
          </cell>
        </row>
        <row r="2120">
          <cell r="A2120" t="str">
            <v>HE</v>
          </cell>
          <cell r="B2120">
            <v>199802</v>
          </cell>
          <cell r="C2120">
            <v>53</v>
          </cell>
          <cell r="D2120" t="str">
            <v>6+</v>
          </cell>
          <cell r="E2120">
            <v>23.356000000000002</v>
          </cell>
        </row>
        <row r="2121">
          <cell r="A2121" t="str">
            <v>HE</v>
          </cell>
          <cell r="B2121">
            <v>199802</v>
          </cell>
          <cell r="C2121">
            <v>53</v>
          </cell>
          <cell r="D2121" t="str">
            <v>9</v>
          </cell>
          <cell r="E2121">
            <v>10.544400000000001</v>
          </cell>
        </row>
        <row r="2122">
          <cell r="A2122" t="str">
            <v>HE</v>
          </cell>
          <cell r="B2122">
            <v>199802</v>
          </cell>
          <cell r="C2122">
            <v>53</v>
          </cell>
          <cell r="D2122" t="str">
            <v>C</v>
          </cell>
          <cell r="E2122">
            <v>71.843699999999998</v>
          </cell>
        </row>
        <row r="2123">
          <cell r="A2123" t="str">
            <v>HE</v>
          </cell>
          <cell r="B2123">
            <v>199802</v>
          </cell>
          <cell r="C2123">
            <v>53</v>
          </cell>
          <cell r="D2123" t="str">
            <v>F</v>
          </cell>
          <cell r="E2123">
            <v>7.0304000000000002</v>
          </cell>
        </row>
        <row r="2124">
          <cell r="A2124" t="str">
            <v>HE</v>
          </cell>
          <cell r="B2124">
            <v>199802</v>
          </cell>
          <cell r="C2124">
            <v>53</v>
          </cell>
          <cell r="D2124" t="str">
            <v>R</v>
          </cell>
          <cell r="E2124">
            <v>3.6226000000000003</v>
          </cell>
        </row>
        <row r="2125">
          <cell r="A2125" t="str">
            <v>HE</v>
          </cell>
          <cell r="B2125">
            <v>199901</v>
          </cell>
          <cell r="C2125">
            <v>0</v>
          </cell>
          <cell r="E2125">
            <v>100</v>
          </cell>
        </row>
        <row r="2126">
          <cell r="A2126" t="str">
            <v>HE</v>
          </cell>
          <cell r="B2126">
            <v>199901</v>
          </cell>
          <cell r="C2126">
            <v>0</v>
          </cell>
          <cell r="D2126" t="str">
            <v>0</v>
          </cell>
          <cell r="E2126">
            <v>0</v>
          </cell>
        </row>
        <row r="2127">
          <cell r="A2127" t="str">
            <v>HE</v>
          </cell>
          <cell r="B2127">
            <v>199901</v>
          </cell>
          <cell r="C2127">
            <v>0</v>
          </cell>
          <cell r="D2127" t="str">
            <v>3</v>
          </cell>
          <cell r="E2127">
            <v>1.8018000000000001</v>
          </cell>
        </row>
        <row r="2128">
          <cell r="A2128" t="str">
            <v>HE</v>
          </cell>
          <cell r="B2128">
            <v>199901</v>
          </cell>
          <cell r="C2128">
            <v>0</v>
          </cell>
          <cell r="D2128" t="str">
            <v>6</v>
          </cell>
          <cell r="E2128">
            <v>0.64050000000000007</v>
          </cell>
        </row>
        <row r="2129">
          <cell r="A2129" t="str">
            <v>HE</v>
          </cell>
          <cell r="B2129">
            <v>199901</v>
          </cell>
          <cell r="C2129">
            <v>0</v>
          </cell>
          <cell r="D2129" t="str">
            <v>6+</v>
          </cell>
          <cell r="E2129">
            <v>0.74399999999999999</v>
          </cell>
        </row>
        <row r="2130">
          <cell r="A2130" t="str">
            <v>HE</v>
          </cell>
          <cell r="B2130">
            <v>199901</v>
          </cell>
          <cell r="C2130">
            <v>0</v>
          </cell>
          <cell r="D2130" t="str">
            <v>9</v>
          </cell>
          <cell r="E2130">
            <v>3.8200000000000005E-2</v>
          </cell>
        </row>
        <row r="2131">
          <cell r="A2131" t="str">
            <v>HE</v>
          </cell>
          <cell r="B2131">
            <v>199901</v>
          </cell>
          <cell r="C2131">
            <v>0</v>
          </cell>
          <cell r="D2131" t="str">
            <v>C</v>
          </cell>
          <cell r="E2131">
            <v>97.454599999999999</v>
          </cell>
        </row>
        <row r="2132">
          <cell r="A2132" t="str">
            <v>HE</v>
          </cell>
          <cell r="B2132">
            <v>199901</v>
          </cell>
          <cell r="C2132">
            <v>0</v>
          </cell>
          <cell r="D2132" t="str">
            <v>F</v>
          </cell>
          <cell r="E2132">
            <v>6.4799999999999996E-2</v>
          </cell>
        </row>
        <row r="2133">
          <cell r="A2133" t="str">
            <v>HE</v>
          </cell>
          <cell r="B2133">
            <v>199901</v>
          </cell>
          <cell r="C2133">
            <v>1</v>
          </cell>
          <cell r="E2133">
            <v>100</v>
          </cell>
        </row>
        <row r="2134">
          <cell r="A2134" t="str">
            <v>HE</v>
          </cell>
          <cell r="B2134">
            <v>199901</v>
          </cell>
          <cell r="C2134">
            <v>1</v>
          </cell>
          <cell r="D2134" t="str">
            <v>0</v>
          </cell>
          <cell r="E2134">
            <v>0</v>
          </cell>
        </row>
        <row r="2135">
          <cell r="A2135" t="str">
            <v>HE</v>
          </cell>
          <cell r="B2135">
            <v>199901</v>
          </cell>
          <cell r="C2135">
            <v>1</v>
          </cell>
          <cell r="D2135" t="str">
            <v>3</v>
          </cell>
          <cell r="E2135">
            <v>1.7955000000000001</v>
          </cell>
        </row>
        <row r="2136">
          <cell r="A2136" t="str">
            <v>HE</v>
          </cell>
          <cell r="B2136">
            <v>199901</v>
          </cell>
          <cell r="C2136">
            <v>1</v>
          </cell>
          <cell r="D2136" t="str">
            <v>6</v>
          </cell>
          <cell r="E2136">
            <v>0.83069999999999999</v>
          </cell>
        </row>
        <row r="2137">
          <cell r="A2137" t="str">
            <v>HE</v>
          </cell>
          <cell r="B2137">
            <v>199901</v>
          </cell>
          <cell r="C2137">
            <v>1</v>
          </cell>
          <cell r="D2137" t="str">
            <v>6+</v>
          </cell>
          <cell r="E2137">
            <v>1.179</v>
          </cell>
        </row>
        <row r="2138">
          <cell r="A2138" t="str">
            <v>HE</v>
          </cell>
          <cell r="B2138">
            <v>199901</v>
          </cell>
          <cell r="C2138">
            <v>1</v>
          </cell>
          <cell r="D2138" t="str">
            <v>9</v>
          </cell>
          <cell r="E2138">
            <v>0.23330000000000001</v>
          </cell>
        </row>
        <row r="2139">
          <cell r="A2139" t="str">
            <v>HE</v>
          </cell>
          <cell r="B2139">
            <v>199901</v>
          </cell>
          <cell r="C2139">
            <v>1</v>
          </cell>
          <cell r="D2139" t="str">
            <v>C</v>
          </cell>
          <cell r="E2139">
            <v>97.025199999999998</v>
          </cell>
        </row>
        <row r="2140">
          <cell r="A2140" t="str">
            <v>HE</v>
          </cell>
          <cell r="B2140">
            <v>199901</v>
          </cell>
          <cell r="C2140">
            <v>1</v>
          </cell>
          <cell r="D2140" t="str">
            <v>F</v>
          </cell>
          <cell r="E2140">
            <v>0.11470000000000001</v>
          </cell>
        </row>
        <row r="2141">
          <cell r="A2141" t="str">
            <v>HE</v>
          </cell>
          <cell r="B2141">
            <v>199901</v>
          </cell>
          <cell r="C2141">
            <v>1</v>
          </cell>
          <cell r="D2141" t="str">
            <v>R</v>
          </cell>
          <cell r="E2141">
            <v>6.0000000000000006E-4</v>
          </cell>
        </row>
        <row r="2142">
          <cell r="A2142" t="str">
            <v>HE</v>
          </cell>
          <cell r="B2142">
            <v>199901</v>
          </cell>
          <cell r="C2142">
            <v>2</v>
          </cell>
          <cell r="E2142">
            <v>100</v>
          </cell>
        </row>
        <row r="2143">
          <cell r="A2143" t="str">
            <v>HE</v>
          </cell>
          <cell r="B2143">
            <v>199901</v>
          </cell>
          <cell r="C2143">
            <v>2</v>
          </cell>
          <cell r="D2143" t="str">
            <v>0</v>
          </cell>
          <cell r="E2143">
            <v>0</v>
          </cell>
        </row>
        <row r="2144">
          <cell r="A2144" t="str">
            <v>HE</v>
          </cell>
          <cell r="B2144">
            <v>199901</v>
          </cell>
          <cell r="C2144">
            <v>2</v>
          </cell>
          <cell r="D2144" t="str">
            <v>3</v>
          </cell>
          <cell r="E2144">
            <v>2.2794000000000003</v>
          </cell>
        </row>
        <row r="2145">
          <cell r="A2145" t="str">
            <v>HE</v>
          </cell>
          <cell r="B2145">
            <v>199901</v>
          </cell>
          <cell r="C2145">
            <v>2</v>
          </cell>
          <cell r="D2145" t="str">
            <v>6</v>
          </cell>
          <cell r="E2145">
            <v>0.70530000000000004</v>
          </cell>
        </row>
        <row r="2146">
          <cell r="A2146" t="str">
            <v>HE</v>
          </cell>
          <cell r="B2146">
            <v>199901</v>
          </cell>
          <cell r="C2146">
            <v>2</v>
          </cell>
          <cell r="D2146" t="str">
            <v>6+</v>
          </cell>
          <cell r="E2146">
            <v>1.5349999999999999</v>
          </cell>
        </row>
        <row r="2147">
          <cell r="A2147" t="str">
            <v>HE</v>
          </cell>
          <cell r="B2147">
            <v>199901</v>
          </cell>
          <cell r="C2147">
            <v>2</v>
          </cell>
          <cell r="D2147" t="str">
            <v>9</v>
          </cell>
          <cell r="E2147">
            <v>0.58220000000000005</v>
          </cell>
        </row>
        <row r="2148">
          <cell r="A2148" t="str">
            <v>HE</v>
          </cell>
          <cell r="B2148">
            <v>199901</v>
          </cell>
          <cell r="C2148">
            <v>2</v>
          </cell>
          <cell r="D2148" t="str">
            <v>C</v>
          </cell>
          <cell r="E2148">
            <v>96.185100000000006</v>
          </cell>
        </row>
        <row r="2149">
          <cell r="A2149" t="str">
            <v>HE</v>
          </cell>
          <cell r="B2149">
            <v>199901</v>
          </cell>
          <cell r="C2149">
            <v>2</v>
          </cell>
          <cell r="D2149" t="str">
            <v>F</v>
          </cell>
          <cell r="E2149">
            <v>0.24740000000000001</v>
          </cell>
        </row>
        <row r="2150">
          <cell r="A2150" t="str">
            <v>HE</v>
          </cell>
          <cell r="B2150">
            <v>199901</v>
          </cell>
          <cell r="C2150">
            <v>2</v>
          </cell>
          <cell r="D2150" t="str">
            <v>R</v>
          </cell>
          <cell r="E2150">
            <v>6.0000000000000006E-4</v>
          </cell>
        </row>
        <row r="2151">
          <cell r="A2151" t="str">
            <v>HE</v>
          </cell>
          <cell r="B2151">
            <v>199901</v>
          </cell>
          <cell r="C2151">
            <v>3</v>
          </cell>
          <cell r="E2151">
            <v>100</v>
          </cell>
        </row>
        <row r="2152">
          <cell r="A2152" t="str">
            <v>HE</v>
          </cell>
          <cell r="B2152">
            <v>199901</v>
          </cell>
          <cell r="C2152">
            <v>3</v>
          </cell>
          <cell r="D2152" t="str">
            <v>0</v>
          </cell>
          <cell r="E2152">
            <v>0</v>
          </cell>
        </row>
        <row r="2153">
          <cell r="A2153" t="str">
            <v>HE</v>
          </cell>
          <cell r="B2153">
            <v>199901</v>
          </cell>
          <cell r="C2153">
            <v>3</v>
          </cell>
          <cell r="D2153" t="str">
            <v>3</v>
          </cell>
          <cell r="E2153">
            <v>2.6008</v>
          </cell>
        </row>
        <row r="2154">
          <cell r="A2154" t="str">
            <v>HE</v>
          </cell>
          <cell r="B2154">
            <v>199901</v>
          </cell>
          <cell r="C2154">
            <v>3</v>
          </cell>
          <cell r="D2154" t="str">
            <v>6</v>
          </cell>
          <cell r="E2154">
            <v>1.0279</v>
          </cell>
        </row>
        <row r="2155">
          <cell r="A2155" t="str">
            <v>HE</v>
          </cell>
          <cell r="B2155">
            <v>199901</v>
          </cell>
          <cell r="C2155">
            <v>3</v>
          </cell>
          <cell r="D2155" t="str">
            <v>6+</v>
          </cell>
          <cell r="E2155">
            <v>2.351</v>
          </cell>
        </row>
        <row r="2156">
          <cell r="A2156" t="str">
            <v>HE</v>
          </cell>
          <cell r="B2156">
            <v>199901</v>
          </cell>
          <cell r="C2156">
            <v>3</v>
          </cell>
          <cell r="D2156" t="str">
            <v>9</v>
          </cell>
          <cell r="E2156">
            <v>1.0314000000000001</v>
          </cell>
        </row>
        <row r="2157">
          <cell r="A2157" t="str">
            <v>HE</v>
          </cell>
          <cell r="B2157">
            <v>199901</v>
          </cell>
          <cell r="C2157">
            <v>3</v>
          </cell>
          <cell r="D2157" t="str">
            <v>C</v>
          </cell>
          <cell r="E2157">
            <v>95.048000000000002</v>
          </cell>
        </row>
        <row r="2158">
          <cell r="A2158" t="str">
            <v>HE</v>
          </cell>
          <cell r="B2158">
            <v>199901</v>
          </cell>
          <cell r="C2158">
            <v>3</v>
          </cell>
          <cell r="D2158" t="str">
            <v>F</v>
          </cell>
          <cell r="E2158">
            <v>0.2918</v>
          </cell>
        </row>
        <row r="2159">
          <cell r="A2159" t="str">
            <v>HE</v>
          </cell>
          <cell r="B2159">
            <v>199901</v>
          </cell>
          <cell r="C2159">
            <v>4</v>
          </cell>
          <cell r="E2159">
            <v>100</v>
          </cell>
        </row>
        <row r="2160">
          <cell r="A2160" t="str">
            <v>HE</v>
          </cell>
          <cell r="B2160">
            <v>199901</v>
          </cell>
          <cell r="C2160">
            <v>4</v>
          </cell>
          <cell r="D2160" t="str">
            <v>0</v>
          </cell>
          <cell r="E2160">
            <v>0</v>
          </cell>
        </row>
        <row r="2161">
          <cell r="A2161" t="str">
            <v>HE</v>
          </cell>
          <cell r="B2161">
            <v>199901</v>
          </cell>
          <cell r="C2161">
            <v>4</v>
          </cell>
          <cell r="D2161" t="str">
            <v>3</v>
          </cell>
          <cell r="E2161">
            <v>2.3909000000000002</v>
          </cell>
        </row>
        <row r="2162">
          <cell r="A2162" t="str">
            <v>HE</v>
          </cell>
          <cell r="B2162">
            <v>199901</v>
          </cell>
          <cell r="C2162">
            <v>4</v>
          </cell>
          <cell r="D2162" t="str">
            <v>6</v>
          </cell>
          <cell r="E2162">
            <v>1.1017000000000001</v>
          </cell>
        </row>
        <row r="2163">
          <cell r="A2163" t="str">
            <v>HE</v>
          </cell>
          <cell r="B2163">
            <v>199901</v>
          </cell>
          <cell r="C2163">
            <v>4</v>
          </cell>
          <cell r="D2163" t="str">
            <v>6+</v>
          </cell>
          <cell r="E2163">
            <v>3.2269999999999999</v>
          </cell>
        </row>
        <row r="2164">
          <cell r="A2164" t="str">
            <v>HE</v>
          </cell>
          <cell r="B2164">
            <v>199901</v>
          </cell>
          <cell r="C2164">
            <v>4</v>
          </cell>
          <cell r="D2164" t="str">
            <v>9</v>
          </cell>
          <cell r="E2164">
            <v>1.3382000000000001</v>
          </cell>
        </row>
        <row r="2165">
          <cell r="A2165" t="str">
            <v>HE</v>
          </cell>
          <cell r="B2165">
            <v>199901</v>
          </cell>
          <cell r="C2165">
            <v>4</v>
          </cell>
          <cell r="D2165" t="str">
            <v>C</v>
          </cell>
          <cell r="E2165">
            <v>94.382100000000008</v>
          </cell>
        </row>
        <row r="2166">
          <cell r="A2166" t="str">
            <v>HE</v>
          </cell>
          <cell r="B2166">
            <v>199901</v>
          </cell>
          <cell r="C2166">
            <v>4</v>
          </cell>
          <cell r="D2166" t="str">
            <v>F</v>
          </cell>
          <cell r="E2166">
            <v>0.78280000000000005</v>
          </cell>
        </row>
        <row r="2167">
          <cell r="A2167" t="str">
            <v>HE</v>
          </cell>
          <cell r="B2167">
            <v>199901</v>
          </cell>
          <cell r="C2167">
            <v>4</v>
          </cell>
          <cell r="D2167" t="str">
            <v>R</v>
          </cell>
          <cell r="E2167">
            <v>4.3E-3</v>
          </cell>
        </row>
        <row r="2168">
          <cell r="A2168" t="str">
            <v>HE</v>
          </cell>
          <cell r="B2168">
            <v>199901</v>
          </cell>
          <cell r="C2168">
            <v>5</v>
          </cell>
          <cell r="E2168">
            <v>100</v>
          </cell>
        </row>
        <row r="2169">
          <cell r="A2169" t="str">
            <v>HE</v>
          </cell>
          <cell r="B2169">
            <v>199901</v>
          </cell>
          <cell r="C2169">
            <v>5</v>
          </cell>
          <cell r="D2169" t="str">
            <v>0</v>
          </cell>
          <cell r="E2169">
            <v>0</v>
          </cell>
        </row>
        <row r="2170">
          <cell r="A2170" t="str">
            <v>HE</v>
          </cell>
          <cell r="B2170">
            <v>199901</v>
          </cell>
          <cell r="C2170">
            <v>5</v>
          </cell>
          <cell r="D2170" t="str">
            <v>3</v>
          </cell>
          <cell r="E2170">
            <v>2.4879000000000002</v>
          </cell>
        </row>
        <row r="2171">
          <cell r="A2171" t="str">
            <v>HE</v>
          </cell>
          <cell r="B2171">
            <v>199901</v>
          </cell>
          <cell r="C2171">
            <v>5</v>
          </cell>
          <cell r="D2171" t="str">
            <v>6</v>
          </cell>
          <cell r="E2171">
            <v>1.1003000000000001</v>
          </cell>
        </row>
        <row r="2172">
          <cell r="A2172" t="str">
            <v>HE</v>
          </cell>
          <cell r="B2172">
            <v>199901</v>
          </cell>
          <cell r="C2172">
            <v>5</v>
          </cell>
          <cell r="D2172" t="str">
            <v>6+</v>
          </cell>
          <cell r="E2172">
            <v>3.7919999999999998</v>
          </cell>
        </row>
        <row r="2173">
          <cell r="A2173" t="str">
            <v>HE</v>
          </cell>
          <cell r="B2173">
            <v>199901</v>
          </cell>
          <cell r="C2173">
            <v>5</v>
          </cell>
          <cell r="D2173" t="str">
            <v>9</v>
          </cell>
          <cell r="E2173">
            <v>1.6784000000000001</v>
          </cell>
        </row>
        <row r="2174">
          <cell r="A2174" t="str">
            <v>HE</v>
          </cell>
          <cell r="B2174">
            <v>199901</v>
          </cell>
          <cell r="C2174">
            <v>5</v>
          </cell>
          <cell r="D2174" t="str">
            <v>C</v>
          </cell>
          <cell r="E2174">
            <v>93.719700000000003</v>
          </cell>
        </row>
        <row r="2175">
          <cell r="A2175" t="str">
            <v>HE</v>
          </cell>
          <cell r="B2175">
            <v>199901</v>
          </cell>
          <cell r="C2175">
            <v>5</v>
          </cell>
          <cell r="D2175" t="str">
            <v>F</v>
          </cell>
          <cell r="E2175">
            <v>0.99820000000000009</v>
          </cell>
        </row>
        <row r="2176">
          <cell r="A2176" t="str">
            <v>HE</v>
          </cell>
          <cell r="B2176">
            <v>199901</v>
          </cell>
          <cell r="C2176">
            <v>5</v>
          </cell>
          <cell r="D2176" t="str">
            <v>R</v>
          </cell>
          <cell r="E2176">
            <v>1.5600000000000001E-2</v>
          </cell>
        </row>
        <row r="2177">
          <cell r="A2177" t="str">
            <v>HE</v>
          </cell>
          <cell r="B2177">
            <v>199901</v>
          </cell>
          <cell r="C2177">
            <v>6</v>
          </cell>
          <cell r="E2177">
            <v>100</v>
          </cell>
        </row>
        <row r="2178">
          <cell r="A2178" t="str">
            <v>HE</v>
          </cell>
          <cell r="B2178">
            <v>199901</v>
          </cell>
          <cell r="C2178">
            <v>6</v>
          </cell>
          <cell r="D2178" t="str">
            <v>0</v>
          </cell>
          <cell r="E2178">
            <v>0</v>
          </cell>
        </row>
        <row r="2179">
          <cell r="A2179" t="str">
            <v>HE</v>
          </cell>
          <cell r="B2179">
            <v>199901</v>
          </cell>
          <cell r="C2179">
            <v>6</v>
          </cell>
          <cell r="D2179" t="str">
            <v>3</v>
          </cell>
          <cell r="E2179">
            <v>2.3181000000000003</v>
          </cell>
        </row>
        <row r="2180">
          <cell r="A2180" t="str">
            <v>HE</v>
          </cell>
          <cell r="B2180">
            <v>199901</v>
          </cell>
          <cell r="C2180">
            <v>6</v>
          </cell>
          <cell r="D2180" t="str">
            <v>6</v>
          </cell>
          <cell r="E2180">
            <v>1.2068000000000001</v>
          </cell>
        </row>
        <row r="2181">
          <cell r="A2181" t="str">
            <v>HE</v>
          </cell>
          <cell r="B2181">
            <v>199901</v>
          </cell>
          <cell r="C2181">
            <v>6</v>
          </cell>
          <cell r="D2181" t="str">
            <v>6+</v>
          </cell>
          <cell r="E2181">
            <v>4.58</v>
          </cell>
        </row>
        <row r="2182">
          <cell r="A2182" t="str">
            <v>HE</v>
          </cell>
          <cell r="B2182">
            <v>199901</v>
          </cell>
          <cell r="C2182">
            <v>6</v>
          </cell>
          <cell r="D2182" t="str">
            <v>9</v>
          </cell>
          <cell r="E2182">
            <v>2.4447000000000001</v>
          </cell>
        </row>
        <row r="2183">
          <cell r="A2183" t="str">
            <v>HE</v>
          </cell>
          <cell r="B2183">
            <v>199901</v>
          </cell>
          <cell r="C2183">
            <v>6</v>
          </cell>
          <cell r="D2183" t="str">
            <v>C</v>
          </cell>
          <cell r="E2183">
            <v>93.102000000000004</v>
          </cell>
        </row>
        <row r="2184">
          <cell r="A2184" t="str">
            <v>HE</v>
          </cell>
          <cell r="B2184">
            <v>199901</v>
          </cell>
          <cell r="C2184">
            <v>6</v>
          </cell>
          <cell r="D2184" t="str">
            <v>F</v>
          </cell>
          <cell r="E2184">
            <v>0.87890000000000001</v>
          </cell>
        </row>
        <row r="2185">
          <cell r="A2185" t="str">
            <v>HE</v>
          </cell>
          <cell r="B2185">
            <v>199901</v>
          </cell>
          <cell r="C2185">
            <v>6</v>
          </cell>
          <cell r="D2185" t="str">
            <v>R</v>
          </cell>
          <cell r="E2185">
            <v>4.9600000000000005E-2</v>
          </cell>
        </row>
        <row r="2186">
          <cell r="A2186" t="str">
            <v>HE</v>
          </cell>
          <cell r="B2186">
            <v>199901</v>
          </cell>
          <cell r="C2186">
            <v>7</v>
          </cell>
          <cell r="E2186">
            <v>100</v>
          </cell>
        </row>
        <row r="2187">
          <cell r="A2187" t="str">
            <v>HE</v>
          </cell>
          <cell r="B2187">
            <v>199901</v>
          </cell>
          <cell r="C2187">
            <v>7</v>
          </cell>
          <cell r="D2187" t="str">
            <v>0</v>
          </cell>
          <cell r="E2187">
            <v>0</v>
          </cell>
        </row>
        <row r="2188">
          <cell r="A2188" t="str">
            <v>HE</v>
          </cell>
          <cell r="B2188">
            <v>199901</v>
          </cell>
          <cell r="C2188">
            <v>7</v>
          </cell>
          <cell r="D2188" t="str">
            <v>3</v>
          </cell>
          <cell r="E2188">
            <v>2.3345000000000002</v>
          </cell>
        </row>
        <row r="2189">
          <cell r="A2189" t="str">
            <v>HE</v>
          </cell>
          <cell r="B2189">
            <v>199901</v>
          </cell>
          <cell r="C2189">
            <v>7</v>
          </cell>
          <cell r="D2189" t="str">
            <v>6</v>
          </cell>
          <cell r="E2189">
            <v>1.0292000000000001</v>
          </cell>
        </row>
        <row r="2190">
          <cell r="A2190" t="str">
            <v>HE</v>
          </cell>
          <cell r="B2190">
            <v>199901</v>
          </cell>
          <cell r="C2190">
            <v>7</v>
          </cell>
          <cell r="D2190" t="str">
            <v>6+</v>
          </cell>
          <cell r="E2190">
            <v>5.2229999999999999</v>
          </cell>
        </row>
        <row r="2191">
          <cell r="A2191" t="str">
            <v>HE</v>
          </cell>
          <cell r="B2191">
            <v>199901</v>
          </cell>
          <cell r="C2191">
            <v>7</v>
          </cell>
          <cell r="D2191" t="str">
            <v>9</v>
          </cell>
          <cell r="E2191">
            <v>2.5515000000000003</v>
          </cell>
        </row>
        <row r="2192">
          <cell r="A2192" t="str">
            <v>HE</v>
          </cell>
          <cell r="B2192">
            <v>199901</v>
          </cell>
          <cell r="C2192">
            <v>7</v>
          </cell>
          <cell r="D2192" t="str">
            <v>C</v>
          </cell>
          <cell r="E2192">
            <v>92.442999999999998</v>
          </cell>
        </row>
        <row r="2193">
          <cell r="A2193" t="str">
            <v>HE</v>
          </cell>
          <cell r="B2193">
            <v>199901</v>
          </cell>
          <cell r="C2193">
            <v>7</v>
          </cell>
          <cell r="D2193" t="str">
            <v>F</v>
          </cell>
          <cell r="E2193">
            <v>1.5519000000000001</v>
          </cell>
        </row>
        <row r="2194">
          <cell r="A2194" t="str">
            <v>HE</v>
          </cell>
          <cell r="B2194">
            <v>199901</v>
          </cell>
          <cell r="C2194">
            <v>7</v>
          </cell>
          <cell r="D2194" t="str">
            <v>R</v>
          </cell>
          <cell r="E2194">
            <v>8.9900000000000008E-2</v>
          </cell>
        </row>
        <row r="2195">
          <cell r="A2195" t="str">
            <v>HE</v>
          </cell>
          <cell r="B2195">
            <v>199901</v>
          </cell>
          <cell r="C2195">
            <v>8</v>
          </cell>
          <cell r="E2195">
            <v>100</v>
          </cell>
        </row>
        <row r="2196">
          <cell r="A2196" t="str">
            <v>HE</v>
          </cell>
          <cell r="B2196">
            <v>199901</v>
          </cell>
          <cell r="C2196">
            <v>8</v>
          </cell>
          <cell r="D2196" t="str">
            <v>0</v>
          </cell>
          <cell r="E2196">
            <v>0</v>
          </cell>
        </row>
        <row r="2197">
          <cell r="A2197" t="str">
            <v>HE</v>
          </cell>
          <cell r="B2197">
            <v>199901</v>
          </cell>
          <cell r="C2197">
            <v>8</v>
          </cell>
          <cell r="D2197" t="str">
            <v>3</v>
          </cell>
          <cell r="E2197">
            <v>2.234</v>
          </cell>
        </row>
        <row r="2198">
          <cell r="A2198" t="str">
            <v>HE</v>
          </cell>
          <cell r="B2198">
            <v>199901</v>
          </cell>
          <cell r="C2198">
            <v>8</v>
          </cell>
          <cell r="D2198" t="str">
            <v>6</v>
          </cell>
          <cell r="E2198">
            <v>1.0345</v>
          </cell>
        </row>
        <row r="2199">
          <cell r="A2199" t="str">
            <v>HE</v>
          </cell>
          <cell r="B2199">
            <v>199901</v>
          </cell>
          <cell r="C2199">
            <v>8</v>
          </cell>
          <cell r="D2199" t="str">
            <v>6+</v>
          </cell>
          <cell r="E2199">
            <v>5.7569999999999997</v>
          </cell>
        </row>
        <row r="2200">
          <cell r="A2200" t="str">
            <v>HE</v>
          </cell>
          <cell r="B2200">
            <v>199901</v>
          </cell>
          <cell r="C2200">
            <v>8</v>
          </cell>
          <cell r="D2200" t="str">
            <v>9</v>
          </cell>
          <cell r="E2200">
            <v>2.9255</v>
          </cell>
        </row>
        <row r="2201">
          <cell r="A2201" t="str">
            <v>HE</v>
          </cell>
          <cell r="B2201">
            <v>199901</v>
          </cell>
          <cell r="C2201">
            <v>8</v>
          </cell>
          <cell r="D2201" t="str">
            <v>C</v>
          </cell>
          <cell r="E2201">
            <v>92.008700000000005</v>
          </cell>
        </row>
        <row r="2202">
          <cell r="A2202" t="str">
            <v>HE</v>
          </cell>
          <cell r="B2202">
            <v>199901</v>
          </cell>
          <cell r="C2202">
            <v>8</v>
          </cell>
          <cell r="D2202" t="str">
            <v>F</v>
          </cell>
          <cell r="E2202">
            <v>1.6566000000000001</v>
          </cell>
        </row>
        <row r="2203">
          <cell r="A2203" t="str">
            <v>HE</v>
          </cell>
          <cell r="B2203">
            <v>199901</v>
          </cell>
          <cell r="C2203">
            <v>8</v>
          </cell>
          <cell r="D2203" t="str">
            <v>R</v>
          </cell>
          <cell r="E2203">
            <v>0.14070000000000002</v>
          </cell>
        </row>
        <row r="2204">
          <cell r="A2204" t="str">
            <v>HE</v>
          </cell>
          <cell r="B2204">
            <v>199901</v>
          </cell>
          <cell r="C2204">
            <v>9</v>
          </cell>
          <cell r="E2204">
            <v>100</v>
          </cell>
        </row>
        <row r="2205">
          <cell r="A2205" t="str">
            <v>HE</v>
          </cell>
          <cell r="B2205">
            <v>199901</v>
          </cell>
          <cell r="C2205">
            <v>9</v>
          </cell>
          <cell r="D2205" t="str">
            <v>0</v>
          </cell>
          <cell r="E2205">
            <v>0</v>
          </cell>
        </row>
        <row r="2206">
          <cell r="A2206" t="str">
            <v>HE</v>
          </cell>
          <cell r="B2206">
            <v>199901</v>
          </cell>
          <cell r="C2206">
            <v>9</v>
          </cell>
          <cell r="D2206" t="str">
            <v>3</v>
          </cell>
          <cell r="E2206">
            <v>2.2578</v>
          </cell>
        </row>
        <row r="2207">
          <cell r="A2207" t="str">
            <v>HE</v>
          </cell>
          <cell r="B2207">
            <v>199901</v>
          </cell>
          <cell r="C2207">
            <v>9</v>
          </cell>
          <cell r="D2207" t="str">
            <v>6</v>
          </cell>
          <cell r="E2207">
            <v>0.9405</v>
          </cell>
        </row>
        <row r="2208">
          <cell r="A2208" t="str">
            <v>HE</v>
          </cell>
          <cell r="B2208">
            <v>199901</v>
          </cell>
          <cell r="C2208">
            <v>9</v>
          </cell>
          <cell r="D2208" t="str">
            <v>6+</v>
          </cell>
          <cell r="E2208">
            <v>6.1909999999999998</v>
          </cell>
        </row>
        <row r="2209">
          <cell r="A2209" t="str">
            <v>HE</v>
          </cell>
          <cell r="B2209">
            <v>199901</v>
          </cell>
          <cell r="C2209">
            <v>9</v>
          </cell>
          <cell r="D2209" t="str">
            <v>9</v>
          </cell>
          <cell r="E2209">
            <v>2.7671000000000001</v>
          </cell>
        </row>
        <row r="2210">
          <cell r="A2210" t="str">
            <v>HE</v>
          </cell>
          <cell r="B2210">
            <v>199901</v>
          </cell>
          <cell r="C2210">
            <v>9</v>
          </cell>
          <cell r="D2210" t="str">
            <v>C</v>
          </cell>
          <cell r="E2210">
            <v>91.551299999999998</v>
          </cell>
        </row>
        <row r="2211">
          <cell r="A2211" t="str">
            <v>HE</v>
          </cell>
          <cell r="B2211">
            <v>199901</v>
          </cell>
          <cell r="C2211">
            <v>9</v>
          </cell>
          <cell r="D2211" t="str">
            <v>F</v>
          </cell>
          <cell r="E2211">
            <v>2.2645</v>
          </cell>
        </row>
        <row r="2212">
          <cell r="A2212" t="str">
            <v>HE</v>
          </cell>
          <cell r="B2212">
            <v>199901</v>
          </cell>
          <cell r="C2212">
            <v>9</v>
          </cell>
          <cell r="D2212" t="str">
            <v>R</v>
          </cell>
          <cell r="E2212">
            <v>0.21880000000000002</v>
          </cell>
        </row>
        <row r="2213">
          <cell r="A2213" t="str">
            <v>HE</v>
          </cell>
          <cell r="B2213">
            <v>199901</v>
          </cell>
          <cell r="C2213">
            <v>10</v>
          </cell>
          <cell r="E2213">
            <v>100</v>
          </cell>
        </row>
        <row r="2214">
          <cell r="A2214" t="str">
            <v>HE</v>
          </cell>
          <cell r="B2214">
            <v>199901</v>
          </cell>
          <cell r="C2214">
            <v>10</v>
          </cell>
          <cell r="D2214" t="str">
            <v>0</v>
          </cell>
          <cell r="E2214">
            <v>0</v>
          </cell>
        </row>
        <row r="2215">
          <cell r="A2215" t="str">
            <v>HE</v>
          </cell>
          <cell r="B2215">
            <v>199901</v>
          </cell>
          <cell r="C2215">
            <v>10</v>
          </cell>
          <cell r="D2215" t="str">
            <v>3</v>
          </cell>
          <cell r="E2215">
            <v>2.0674000000000001</v>
          </cell>
        </row>
        <row r="2216">
          <cell r="A2216" t="str">
            <v>HE</v>
          </cell>
          <cell r="B2216">
            <v>199901</v>
          </cell>
          <cell r="C2216">
            <v>10</v>
          </cell>
          <cell r="D2216" t="str">
            <v>6</v>
          </cell>
          <cell r="E2216">
            <v>0.85560000000000003</v>
          </cell>
        </row>
        <row r="2217">
          <cell r="A2217" t="str">
            <v>HE</v>
          </cell>
          <cell r="B2217">
            <v>199901</v>
          </cell>
          <cell r="C2217">
            <v>10</v>
          </cell>
          <cell r="D2217" t="str">
            <v>6+</v>
          </cell>
          <cell r="E2217">
            <v>6.6740000000000004</v>
          </cell>
        </row>
        <row r="2218">
          <cell r="A2218" t="str">
            <v>HE</v>
          </cell>
          <cell r="B2218">
            <v>199901</v>
          </cell>
          <cell r="C2218">
            <v>10</v>
          </cell>
          <cell r="D2218" t="str">
            <v>9</v>
          </cell>
          <cell r="E2218">
            <v>2.9605000000000001</v>
          </cell>
        </row>
        <row r="2219">
          <cell r="A2219" t="str">
            <v>HE</v>
          </cell>
          <cell r="B2219">
            <v>199901</v>
          </cell>
          <cell r="C2219">
            <v>10</v>
          </cell>
          <cell r="D2219" t="str">
            <v>C</v>
          </cell>
          <cell r="E2219">
            <v>91.258600000000001</v>
          </cell>
        </row>
        <row r="2220">
          <cell r="A2220" t="str">
            <v>HE</v>
          </cell>
          <cell r="B2220">
            <v>199901</v>
          </cell>
          <cell r="C2220">
            <v>10</v>
          </cell>
          <cell r="D2220" t="str">
            <v>F</v>
          </cell>
          <cell r="E2220">
            <v>2.5681000000000003</v>
          </cell>
        </row>
        <row r="2221">
          <cell r="A2221" t="str">
            <v>HE</v>
          </cell>
          <cell r="B2221">
            <v>199901</v>
          </cell>
          <cell r="C2221">
            <v>10</v>
          </cell>
          <cell r="D2221" t="str">
            <v>R</v>
          </cell>
          <cell r="E2221">
            <v>0.28970000000000001</v>
          </cell>
        </row>
        <row r="2222">
          <cell r="A2222" t="str">
            <v>HE</v>
          </cell>
          <cell r="B2222">
            <v>199901</v>
          </cell>
          <cell r="C2222">
            <v>11</v>
          </cell>
          <cell r="E2222">
            <v>100</v>
          </cell>
        </row>
        <row r="2223">
          <cell r="A2223" t="str">
            <v>HE</v>
          </cell>
          <cell r="B2223">
            <v>199901</v>
          </cell>
          <cell r="C2223">
            <v>11</v>
          </cell>
          <cell r="D2223" t="str">
            <v>0</v>
          </cell>
          <cell r="E2223">
            <v>0</v>
          </cell>
        </row>
        <row r="2224">
          <cell r="A2224" t="str">
            <v>HE</v>
          </cell>
          <cell r="B2224">
            <v>199901</v>
          </cell>
          <cell r="C2224">
            <v>11</v>
          </cell>
          <cell r="D2224" t="str">
            <v>3</v>
          </cell>
          <cell r="E2224">
            <v>2.2705000000000002</v>
          </cell>
        </row>
        <row r="2225">
          <cell r="A2225" t="str">
            <v>HE</v>
          </cell>
          <cell r="B2225">
            <v>199901</v>
          </cell>
          <cell r="C2225">
            <v>11</v>
          </cell>
          <cell r="D2225" t="str">
            <v>6</v>
          </cell>
          <cell r="E2225">
            <v>0.94080000000000008</v>
          </cell>
        </row>
        <row r="2226">
          <cell r="A2226" t="str">
            <v>HE</v>
          </cell>
          <cell r="B2226">
            <v>199901</v>
          </cell>
          <cell r="C2226">
            <v>11</v>
          </cell>
          <cell r="D2226" t="str">
            <v>6+</v>
          </cell>
          <cell r="E2226">
            <v>7.2069999999999999</v>
          </cell>
        </row>
        <row r="2227">
          <cell r="A2227" t="str">
            <v>HE</v>
          </cell>
          <cell r="B2227">
            <v>199901</v>
          </cell>
          <cell r="C2227">
            <v>11</v>
          </cell>
          <cell r="D2227" t="str">
            <v>9</v>
          </cell>
          <cell r="E2227">
            <v>3.3290999999999999</v>
          </cell>
        </row>
        <row r="2228">
          <cell r="A2228" t="str">
            <v>HE</v>
          </cell>
          <cell r="B2228">
            <v>199901</v>
          </cell>
          <cell r="C2228">
            <v>11</v>
          </cell>
          <cell r="D2228" t="str">
            <v>C</v>
          </cell>
          <cell r="E2228">
            <v>90.522199999999998</v>
          </cell>
        </row>
        <row r="2229">
          <cell r="A2229" t="str">
            <v>HE</v>
          </cell>
          <cell r="B2229">
            <v>199901</v>
          </cell>
          <cell r="C2229">
            <v>11</v>
          </cell>
          <cell r="D2229" t="str">
            <v>F</v>
          </cell>
          <cell r="E2229">
            <v>2.5866000000000002</v>
          </cell>
        </row>
        <row r="2230">
          <cell r="A2230" t="str">
            <v>HE</v>
          </cell>
          <cell r="B2230">
            <v>199901</v>
          </cell>
          <cell r="C2230">
            <v>11</v>
          </cell>
          <cell r="D2230" t="str">
            <v>R</v>
          </cell>
          <cell r="E2230">
            <v>0.35089999999999999</v>
          </cell>
        </row>
        <row r="2231">
          <cell r="A2231" t="str">
            <v>HE</v>
          </cell>
          <cell r="B2231">
            <v>199901</v>
          </cell>
          <cell r="C2231">
            <v>12</v>
          </cell>
          <cell r="E2231">
            <v>100</v>
          </cell>
        </row>
        <row r="2232">
          <cell r="A2232" t="str">
            <v>HE</v>
          </cell>
          <cell r="B2232">
            <v>199901</v>
          </cell>
          <cell r="C2232">
            <v>12</v>
          </cell>
          <cell r="D2232" t="str">
            <v>0</v>
          </cell>
          <cell r="E2232">
            <v>0</v>
          </cell>
        </row>
        <row r="2233">
          <cell r="A2233" t="str">
            <v>HE</v>
          </cell>
          <cell r="B2233">
            <v>199901</v>
          </cell>
          <cell r="C2233">
            <v>12</v>
          </cell>
          <cell r="D2233" t="str">
            <v>3</v>
          </cell>
          <cell r="E2233">
            <v>1.9728000000000001</v>
          </cell>
        </row>
        <row r="2234">
          <cell r="A2234" t="str">
            <v>HE</v>
          </cell>
          <cell r="B2234">
            <v>199901</v>
          </cell>
          <cell r="C2234">
            <v>12</v>
          </cell>
          <cell r="D2234" t="str">
            <v>6</v>
          </cell>
          <cell r="E2234">
            <v>0.83710000000000007</v>
          </cell>
        </row>
        <row r="2235">
          <cell r="A2235" t="str">
            <v>HE</v>
          </cell>
          <cell r="B2235">
            <v>199901</v>
          </cell>
          <cell r="C2235">
            <v>12</v>
          </cell>
          <cell r="D2235" t="str">
            <v>6+</v>
          </cell>
          <cell r="E2235">
            <v>7.4009999999999998</v>
          </cell>
        </row>
        <row r="2236">
          <cell r="A2236" t="str">
            <v>HE</v>
          </cell>
          <cell r="B2236">
            <v>199901</v>
          </cell>
          <cell r="C2236">
            <v>12</v>
          </cell>
          <cell r="D2236" t="str">
            <v>9</v>
          </cell>
          <cell r="E2236">
            <v>3.2952000000000004</v>
          </cell>
        </row>
        <row r="2237">
          <cell r="A2237" t="str">
            <v>HE</v>
          </cell>
          <cell r="B2237">
            <v>199901</v>
          </cell>
          <cell r="C2237">
            <v>12</v>
          </cell>
          <cell r="D2237" t="str">
            <v>C</v>
          </cell>
          <cell r="E2237">
            <v>90.625900000000001</v>
          </cell>
        </row>
        <row r="2238">
          <cell r="A2238" t="str">
            <v>HE</v>
          </cell>
          <cell r="B2238">
            <v>199901</v>
          </cell>
          <cell r="C2238">
            <v>12</v>
          </cell>
          <cell r="D2238" t="str">
            <v>F</v>
          </cell>
          <cell r="E2238">
            <v>2.8196000000000003</v>
          </cell>
        </row>
        <row r="2239">
          <cell r="A2239" t="str">
            <v>HE</v>
          </cell>
          <cell r="B2239">
            <v>199901</v>
          </cell>
          <cell r="C2239">
            <v>12</v>
          </cell>
          <cell r="D2239" t="str">
            <v>R</v>
          </cell>
          <cell r="E2239">
            <v>0.44940000000000002</v>
          </cell>
        </row>
        <row r="2240">
          <cell r="A2240" t="str">
            <v>HE</v>
          </cell>
          <cell r="B2240">
            <v>199901</v>
          </cell>
          <cell r="C2240">
            <v>13</v>
          </cell>
          <cell r="E2240">
            <v>100</v>
          </cell>
        </row>
        <row r="2241">
          <cell r="A2241" t="str">
            <v>HE</v>
          </cell>
          <cell r="B2241">
            <v>199901</v>
          </cell>
          <cell r="C2241">
            <v>13</v>
          </cell>
          <cell r="D2241" t="str">
            <v>0</v>
          </cell>
          <cell r="E2241">
            <v>0</v>
          </cell>
        </row>
        <row r="2242">
          <cell r="A2242" t="str">
            <v>HE</v>
          </cell>
          <cell r="B2242">
            <v>199901</v>
          </cell>
          <cell r="C2242">
            <v>13</v>
          </cell>
          <cell r="D2242" t="str">
            <v>3</v>
          </cell>
          <cell r="E2242">
            <v>2.0790999999999999</v>
          </cell>
        </row>
        <row r="2243">
          <cell r="A2243" t="str">
            <v>HE</v>
          </cell>
          <cell r="B2243">
            <v>199901</v>
          </cell>
          <cell r="C2243">
            <v>13</v>
          </cell>
          <cell r="D2243" t="str">
            <v>6</v>
          </cell>
          <cell r="E2243">
            <v>0.81540000000000001</v>
          </cell>
        </row>
        <row r="2244">
          <cell r="A2244" t="str">
            <v>HE</v>
          </cell>
          <cell r="B2244">
            <v>199901</v>
          </cell>
          <cell r="C2244">
            <v>13</v>
          </cell>
          <cell r="D2244" t="str">
            <v>6+</v>
          </cell>
          <cell r="E2244">
            <v>7.82</v>
          </cell>
        </row>
        <row r="2245">
          <cell r="A2245" t="str">
            <v>HE</v>
          </cell>
          <cell r="B2245">
            <v>199901</v>
          </cell>
          <cell r="C2245">
            <v>13</v>
          </cell>
          <cell r="D2245" t="str">
            <v>9</v>
          </cell>
          <cell r="E2245">
            <v>3.0617000000000001</v>
          </cell>
        </row>
        <row r="2246">
          <cell r="A2246" t="str">
            <v>HE</v>
          </cell>
          <cell r="B2246">
            <v>199901</v>
          </cell>
          <cell r="C2246">
            <v>13</v>
          </cell>
          <cell r="D2246" t="str">
            <v>C</v>
          </cell>
          <cell r="E2246">
            <v>90.101300000000009</v>
          </cell>
        </row>
        <row r="2247">
          <cell r="A2247" t="str">
            <v>HE</v>
          </cell>
          <cell r="B2247">
            <v>199901</v>
          </cell>
          <cell r="C2247">
            <v>13</v>
          </cell>
          <cell r="D2247" t="str">
            <v>F</v>
          </cell>
          <cell r="E2247">
            <v>3.2878000000000003</v>
          </cell>
        </row>
        <row r="2248">
          <cell r="A2248" t="str">
            <v>HE</v>
          </cell>
          <cell r="B2248">
            <v>199901</v>
          </cell>
          <cell r="C2248">
            <v>13</v>
          </cell>
          <cell r="D2248" t="str">
            <v>R</v>
          </cell>
          <cell r="E2248">
            <v>0.65450000000000008</v>
          </cell>
        </row>
        <row r="2249">
          <cell r="A2249" t="str">
            <v>HE</v>
          </cell>
          <cell r="B2249">
            <v>199901</v>
          </cell>
          <cell r="C2249">
            <v>14</v>
          </cell>
          <cell r="E2249">
            <v>100</v>
          </cell>
        </row>
        <row r="2250">
          <cell r="A2250" t="str">
            <v>HE</v>
          </cell>
          <cell r="B2250">
            <v>199901</v>
          </cell>
          <cell r="C2250">
            <v>14</v>
          </cell>
          <cell r="D2250" t="str">
            <v>0</v>
          </cell>
          <cell r="E2250">
            <v>0</v>
          </cell>
        </row>
        <row r="2251">
          <cell r="A2251" t="str">
            <v>HE</v>
          </cell>
          <cell r="B2251">
            <v>199901</v>
          </cell>
          <cell r="C2251">
            <v>14</v>
          </cell>
          <cell r="D2251" t="str">
            <v>3</v>
          </cell>
          <cell r="E2251">
            <v>2.1623000000000001</v>
          </cell>
        </row>
        <row r="2252">
          <cell r="A2252" t="str">
            <v>HE</v>
          </cell>
          <cell r="B2252">
            <v>199901</v>
          </cell>
          <cell r="C2252">
            <v>14</v>
          </cell>
          <cell r="D2252" t="str">
            <v>6</v>
          </cell>
          <cell r="E2252">
            <v>0.87940000000000007</v>
          </cell>
        </row>
        <row r="2253">
          <cell r="A2253" t="str">
            <v>HE</v>
          </cell>
          <cell r="B2253">
            <v>199901</v>
          </cell>
          <cell r="C2253">
            <v>14</v>
          </cell>
          <cell r="D2253" t="str">
            <v>6+</v>
          </cell>
          <cell r="E2253">
            <v>8.2080000000000002</v>
          </cell>
        </row>
        <row r="2254">
          <cell r="A2254" t="str">
            <v>HE</v>
          </cell>
          <cell r="B2254">
            <v>199901</v>
          </cell>
          <cell r="C2254">
            <v>14</v>
          </cell>
          <cell r="D2254" t="str">
            <v>9</v>
          </cell>
          <cell r="E2254">
            <v>3.1084000000000001</v>
          </cell>
        </row>
        <row r="2255">
          <cell r="A2255" t="str">
            <v>HE</v>
          </cell>
          <cell r="B2255">
            <v>199901</v>
          </cell>
          <cell r="C2255">
            <v>14</v>
          </cell>
          <cell r="D2255" t="str">
            <v>C</v>
          </cell>
          <cell r="E2255">
            <v>89.63</v>
          </cell>
        </row>
        <row r="2256">
          <cell r="A2256" t="str">
            <v>HE</v>
          </cell>
          <cell r="B2256">
            <v>199901</v>
          </cell>
          <cell r="C2256">
            <v>14</v>
          </cell>
          <cell r="D2256" t="str">
            <v>F</v>
          </cell>
          <cell r="E2256">
            <v>3.3798000000000004</v>
          </cell>
        </row>
        <row r="2257">
          <cell r="A2257" t="str">
            <v>HE</v>
          </cell>
          <cell r="B2257">
            <v>199901</v>
          </cell>
          <cell r="C2257">
            <v>14</v>
          </cell>
          <cell r="D2257" t="str">
            <v>R</v>
          </cell>
          <cell r="E2257">
            <v>0.84</v>
          </cell>
        </row>
        <row r="2258">
          <cell r="A2258" t="str">
            <v>HE</v>
          </cell>
          <cell r="B2258">
            <v>199901</v>
          </cell>
          <cell r="C2258">
            <v>15</v>
          </cell>
          <cell r="E2258">
            <v>100</v>
          </cell>
        </row>
        <row r="2259">
          <cell r="A2259" t="str">
            <v>HE</v>
          </cell>
          <cell r="B2259">
            <v>199901</v>
          </cell>
          <cell r="C2259">
            <v>15</v>
          </cell>
          <cell r="D2259" t="str">
            <v>0</v>
          </cell>
          <cell r="E2259">
            <v>0</v>
          </cell>
        </row>
        <row r="2260">
          <cell r="A2260" t="str">
            <v>HE</v>
          </cell>
          <cell r="B2260">
            <v>199901</v>
          </cell>
          <cell r="C2260">
            <v>15</v>
          </cell>
          <cell r="D2260" t="str">
            <v>3</v>
          </cell>
          <cell r="E2260">
            <v>1.9518000000000002</v>
          </cell>
        </row>
        <row r="2261">
          <cell r="A2261" t="str">
            <v>HE</v>
          </cell>
          <cell r="B2261">
            <v>199901</v>
          </cell>
          <cell r="C2261">
            <v>15</v>
          </cell>
          <cell r="D2261" t="str">
            <v>6</v>
          </cell>
          <cell r="E2261">
            <v>0.88160000000000005</v>
          </cell>
        </row>
        <row r="2262">
          <cell r="A2262" t="str">
            <v>HE</v>
          </cell>
          <cell r="B2262">
            <v>199901</v>
          </cell>
          <cell r="C2262">
            <v>15</v>
          </cell>
          <cell r="D2262" t="str">
            <v>6+</v>
          </cell>
          <cell r="E2262">
            <v>8.4499999999999993</v>
          </cell>
        </row>
        <row r="2263">
          <cell r="A2263" t="str">
            <v>HE</v>
          </cell>
          <cell r="B2263">
            <v>199901</v>
          </cell>
          <cell r="C2263">
            <v>15</v>
          </cell>
          <cell r="D2263" t="str">
            <v>9</v>
          </cell>
          <cell r="E2263">
            <v>3.2047000000000003</v>
          </cell>
        </row>
        <row r="2264">
          <cell r="A2264" t="str">
            <v>HE</v>
          </cell>
          <cell r="B2264">
            <v>199901</v>
          </cell>
          <cell r="C2264">
            <v>15</v>
          </cell>
          <cell r="D2264" t="str">
            <v>C</v>
          </cell>
          <cell r="E2264">
            <v>89.598500000000001</v>
          </cell>
        </row>
        <row r="2265">
          <cell r="A2265" t="str">
            <v>HE</v>
          </cell>
          <cell r="B2265">
            <v>199901</v>
          </cell>
          <cell r="C2265">
            <v>15</v>
          </cell>
          <cell r="D2265" t="str">
            <v>F</v>
          </cell>
          <cell r="E2265">
            <v>3.4053</v>
          </cell>
        </row>
        <row r="2266">
          <cell r="A2266" t="str">
            <v>HE</v>
          </cell>
          <cell r="B2266">
            <v>199901</v>
          </cell>
          <cell r="C2266">
            <v>15</v>
          </cell>
          <cell r="D2266" t="str">
            <v>R</v>
          </cell>
          <cell r="E2266">
            <v>0.95830000000000004</v>
          </cell>
        </row>
        <row r="2267">
          <cell r="A2267" t="str">
            <v>HE</v>
          </cell>
          <cell r="B2267">
            <v>199901</v>
          </cell>
          <cell r="C2267">
            <v>16</v>
          </cell>
          <cell r="E2267">
            <v>100</v>
          </cell>
        </row>
        <row r="2268">
          <cell r="A2268" t="str">
            <v>HE</v>
          </cell>
          <cell r="B2268">
            <v>199901</v>
          </cell>
          <cell r="C2268">
            <v>16</v>
          </cell>
          <cell r="D2268" t="str">
            <v>0</v>
          </cell>
          <cell r="E2268">
            <v>0</v>
          </cell>
        </row>
        <row r="2269">
          <cell r="A2269" t="str">
            <v>HE</v>
          </cell>
          <cell r="B2269">
            <v>199901</v>
          </cell>
          <cell r="C2269">
            <v>16</v>
          </cell>
          <cell r="D2269" t="str">
            <v>3</v>
          </cell>
          <cell r="E2269">
            <v>2.1142000000000003</v>
          </cell>
        </row>
        <row r="2270">
          <cell r="A2270" t="str">
            <v>HE</v>
          </cell>
          <cell r="B2270">
            <v>199901</v>
          </cell>
          <cell r="C2270">
            <v>16</v>
          </cell>
          <cell r="D2270" t="str">
            <v>6</v>
          </cell>
          <cell r="E2270">
            <v>0.80430000000000001</v>
          </cell>
        </row>
        <row r="2271">
          <cell r="A2271" t="str">
            <v>HE</v>
          </cell>
          <cell r="B2271">
            <v>199901</v>
          </cell>
          <cell r="C2271">
            <v>16</v>
          </cell>
          <cell r="D2271" t="str">
            <v>6+</v>
          </cell>
          <cell r="E2271">
            <v>8.9529999999999994</v>
          </cell>
        </row>
        <row r="2272">
          <cell r="A2272" t="str">
            <v>HE</v>
          </cell>
          <cell r="B2272">
            <v>199901</v>
          </cell>
          <cell r="C2272">
            <v>16</v>
          </cell>
          <cell r="D2272" t="str">
            <v>9</v>
          </cell>
          <cell r="E2272">
            <v>3.4685000000000001</v>
          </cell>
        </row>
        <row r="2273">
          <cell r="A2273" t="str">
            <v>HE</v>
          </cell>
          <cell r="B2273">
            <v>199901</v>
          </cell>
          <cell r="C2273">
            <v>16</v>
          </cell>
          <cell r="D2273" t="str">
            <v>C</v>
          </cell>
          <cell r="E2273">
            <v>88.932900000000004</v>
          </cell>
        </row>
        <row r="2274">
          <cell r="A2274" t="str">
            <v>HE</v>
          </cell>
          <cell r="B2274">
            <v>199901</v>
          </cell>
          <cell r="C2274">
            <v>16</v>
          </cell>
          <cell r="D2274" t="str">
            <v>F</v>
          </cell>
          <cell r="E2274">
            <v>3.6587000000000001</v>
          </cell>
        </row>
        <row r="2275">
          <cell r="A2275" t="str">
            <v>HE</v>
          </cell>
          <cell r="B2275">
            <v>199901</v>
          </cell>
          <cell r="C2275">
            <v>16</v>
          </cell>
          <cell r="D2275" t="str">
            <v>R</v>
          </cell>
          <cell r="E2275">
            <v>1.0214000000000001</v>
          </cell>
        </row>
        <row r="2276">
          <cell r="A2276" t="str">
            <v>HE</v>
          </cell>
          <cell r="B2276">
            <v>199901</v>
          </cell>
          <cell r="C2276">
            <v>17</v>
          </cell>
          <cell r="E2276">
            <v>100</v>
          </cell>
        </row>
        <row r="2277">
          <cell r="A2277" t="str">
            <v>HE</v>
          </cell>
          <cell r="B2277">
            <v>199901</v>
          </cell>
          <cell r="C2277">
            <v>17</v>
          </cell>
          <cell r="D2277" t="str">
            <v>0</v>
          </cell>
          <cell r="E2277">
            <v>0</v>
          </cell>
        </row>
        <row r="2278">
          <cell r="A2278" t="str">
            <v>HE</v>
          </cell>
          <cell r="B2278">
            <v>199901</v>
          </cell>
          <cell r="C2278">
            <v>17</v>
          </cell>
          <cell r="D2278" t="str">
            <v>3</v>
          </cell>
          <cell r="E2278">
            <v>2.1383000000000001</v>
          </cell>
        </row>
        <row r="2279">
          <cell r="A2279" t="str">
            <v>HE</v>
          </cell>
          <cell r="B2279">
            <v>199901</v>
          </cell>
          <cell r="C2279">
            <v>17</v>
          </cell>
          <cell r="D2279" t="str">
            <v>6</v>
          </cell>
          <cell r="E2279">
            <v>0.83379999999999999</v>
          </cell>
        </row>
        <row r="2280">
          <cell r="A2280" t="str">
            <v>HE</v>
          </cell>
          <cell r="B2280">
            <v>199901</v>
          </cell>
          <cell r="C2280">
            <v>17</v>
          </cell>
          <cell r="D2280" t="str">
            <v>6+</v>
          </cell>
          <cell r="E2280">
            <v>9.1489999999999991</v>
          </cell>
        </row>
        <row r="2281">
          <cell r="A2281" t="str">
            <v>HE</v>
          </cell>
          <cell r="B2281">
            <v>199901</v>
          </cell>
          <cell r="C2281">
            <v>17</v>
          </cell>
          <cell r="D2281" t="str">
            <v>9</v>
          </cell>
          <cell r="E2281">
            <v>3.2083000000000004</v>
          </cell>
        </row>
        <row r="2282">
          <cell r="A2282" t="str">
            <v>HE</v>
          </cell>
          <cell r="B2282">
            <v>199901</v>
          </cell>
          <cell r="C2282">
            <v>17</v>
          </cell>
          <cell r="D2282" t="str">
            <v>C</v>
          </cell>
          <cell r="E2282">
            <v>88.712400000000002</v>
          </cell>
        </row>
        <row r="2283">
          <cell r="A2283" t="str">
            <v>HE</v>
          </cell>
          <cell r="B2283">
            <v>199901</v>
          </cell>
          <cell r="C2283">
            <v>17</v>
          </cell>
          <cell r="D2283" t="str">
            <v>F</v>
          </cell>
          <cell r="E2283">
            <v>3.9763000000000002</v>
          </cell>
        </row>
        <row r="2284">
          <cell r="A2284" t="str">
            <v>HE</v>
          </cell>
          <cell r="B2284">
            <v>199901</v>
          </cell>
          <cell r="C2284">
            <v>17</v>
          </cell>
          <cell r="D2284" t="str">
            <v>R</v>
          </cell>
          <cell r="E2284">
            <v>1.1308</v>
          </cell>
        </row>
        <row r="2285">
          <cell r="A2285" t="str">
            <v>HE</v>
          </cell>
          <cell r="B2285">
            <v>199901</v>
          </cell>
          <cell r="C2285">
            <v>18</v>
          </cell>
          <cell r="E2285">
            <v>100</v>
          </cell>
        </row>
        <row r="2286">
          <cell r="A2286" t="str">
            <v>HE</v>
          </cell>
          <cell r="B2286">
            <v>199901</v>
          </cell>
          <cell r="C2286">
            <v>18</v>
          </cell>
          <cell r="D2286" t="str">
            <v>0</v>
          </cell>
          <cell r="E2286">
            <v>0</v>
          </cell>
        </row>
        <row r="2287">
          <cell r="A2287" t="str">
            <v>HE</v>
          </cell>
          <cell r="B2287">
            <v>199901</v>
          </cell>
          <cell r="C2287">
            <v>18</v>
          </cell>
          <cell r="D2287" t="str">
            <v>3</v>
          </cell>
          <cell r="E2287">
            <v>2.2874000000000003</v>
          </cell>
        </row>
        <row r="2288">
          <cell r="A2288" t="str">
            <v>HE</v>
          </cell>
          <cell r="B2288">
            <v>199901</v>
          </cell>
          <cell r="C2288">
            <v>18</v>
          </cell>
          <cell r="D2288" t="str">
            <v>6</v>
          </cell>
          <cell r="E2288">
            <v>0.84610000000000007</v>
          </cell>
        </row>
        <row r="2289">
          <cell r="A2289" t="str">
            <v>HE</v>
          </cell>
          <cell r="B2289">
            <v>199901</v>
          </cell>
          <cell r="C2289">
            <v>18</v>
          </cell>
          <cell r="D2289" t="str">
            <v>6+</v>
          </cell>
          <cell r="E2289">
            <v>9.4939999999999998</v>
          </cell>
        </row>
        <row r="2290">
          <cell r="A2290" t="str">
            <v>HE</v>
          </cell>
          <cell r="B2290">
            <v>199901</v>
          </cell>
          <cell r="C2290">
            <v>18</v>
          </cell>
          <cell r="D2290" t="str">
            <v>9</v>
          </cell>
          <cell r="E2290">
            <v>3.2902</v>
          </cell>
        </row>
        <row r="2291">
          <cell r="A2291" t="str">
            <v>HE</v>
          </cell>
          <cell r="B2291">
            <v>199901</v>
          </cell>
          <cell r="C2291">
            <v>18</v>
          </cell>
          <cell r="D2291" t="str">
            <v>C</v>
          </cell>
          <cell r="E2291">
            <v>88.21820000000001</v>
          </cell>
        </row>
        <row r="2292">
          <cell r="A2292" t="str">
            <v>HE</v>
          </cell>
          <cell r="B2292">
            <v>199901</v>
          </cell>
          <cell r="C2292">
            <v>18</v>
          </cell>
          <cell r="D2292" t="str">
            <v>F</v>
          </cell>
          <cell r="E2292">
            <v>4.0629</v>
          </cell>
        </row>
        <row r="2293">
          <cell r="A2293" t="str">
            <v>HE</v>
          </cell>
          <cell r="B2293">
            <v>199901</v>
          </cell>
          <cell r="C2293">
            <v>18</v>
          </cell>
          <cell r="D2293" t="str">
            <v>R</v>
          </cell>
          <cell r="E2293">
            <v>1.2952000000000001</v>
          </cell>
        </row>
        <row r="2294">
          <cell r="A2294" t="str">
            <v>HE</v>
          </cell>
          <cell r="B2294">
            <v>199901</v>
          </cell>
          <cell r="C2294">
            <v>19</v>
          </cell>
          <cell r="E2294">
            <v>100</v>
          </cell>
        </row>
        <row r="2295">
          <cell r="A2295" t="str">
            <v>HE</v>
          </cell>
          <cell r="B2295">
            <v>199901</v>
          </cell>
          <cell r="C2295">
            <v>19</v>
          </cell>
          <cell r="D2295" t="str">
            <v>0</v>
          </cell>
          <cell r="E2295">
            <v>0</v>
          </cell>
        </row>
        <row r="2296">
          <cell r="A2296" t="str">
            <v>HE</v>
          </cell>
          <cell r="B2296">
            <v>199901</v>
          </cell>
          <cell r="C2296">
            <v>19</v>
          </cell>
          <cell r="D2296" t="str">
            <v>3</v>
          </cell>
          <cell r="E2296">
            <v>2.3069000000000002</v>
          </cell>
        </row>
        <row r="2297">
          <cell r="A2297" t="str">
            <v>HE</v>
          </cell>
          <cell r="B2297">
            <v>199901</v>
          </cell>
          <cell r="C2297">
            <v>19</v>
          </cell>
          <cell r="D2297" t="str">
            <v>6</v>
          </cell>
          <cell r="E2297">
            <v>0.95850000000000002</v>
          </cell>
        </row>
        <row r="2298">
          <cell r="A2298" t="str">
            <v>HE</v>
          </cell>
          <cell r="B2298">
            <v>199901</v>
          </cell>
          <cell r="C2298">
            <v>19</v>
          </cell>
          <cell r="D2298" t="str">
            <v>6+</v>
          </cell>
          <cell r="E2298">
            <v>9.73</v>
          </cell>
        </row>
        <row r="2299">
          <cell r="A2299" t="str">
            <v>HE</v>
          </cell>
          <cell r="B2299">
            <v>199901</v>
          </cell>
          <cell r="C2299">
            <v>19</v>
          </cell>
          <cell r="D2299" t="str">
            <v>9</v>
          </cell>
          <cell r="E2299">
            <v>3.3012000000000001</v>
          </cell>
        </row>
        <row r="2300">
          <cell r="A2300" t="str">
            <v>HE</v>
          </cell>
          <cell r="B2300">
            <v>199901</v>
          </cell>
          <cell r="C2300">
            <v>19</v>
          </cell>
          <cell r="D2300" t="str">
            <v>C</v>
          </cell>
          <cell r="E2300">
            <v>87.962900000000005</v>
          </cell>
        </row>
        <row r="2301">
          <cell r="A2301" t="str">
            <v>HE</v>
          </cell>
          <cell r="B2301">
            <v>199901</v>
          </cell>
          <cell r="C2301">
            <v>19</v>
          </cell>
          <cell r="D2301" t="str">
            <v>F</v>
          </cell>
          <cell r="E2301">
            <v>4.1278000000000006</v>
          </cell>
        </row>
        <row r="2302">
          <cell r="A2302" t="str">
            <v>HE</v>
          </cell>
          <cell r="B2302">
            <v>199901</v>
          </cell>
          <cell r="C2302">
            <v>19</v>
          </cell>
          <cell r="D2302" t="str">
            <v>R</v>
          </cell>
          <cell r="E2302">
            <v>1.3426</v>
          </cell>
        </row>
        <row r="2303">
          <cell r="A2303" t="str">
            <v>HE</v>
          </cell>
          <cell r="B2303">
            <v>199901</v>
          </cell>
          <cell r="C2303">
            <v>20</v>
          </cell>
          <cell r="E2303">
            <v>100</v>
          </cell>
        </row>
        <row r="2304">
          <cell r="A2304" t="str">
            <v>HE</v>
          </cell>
          <cell r="B2304">
            <v>199901</v>
          </cell>
          <cell r="C2304">
            <v>20</v>
          </cell>
          <cell r="D2304" t="str">
            <v>0</v>
          </cell>
          <cell r="E2304">
            <v>0</v>
          </cell>
        </row>
        <row r="2305">
          <cell r="A2305" t="str">
            <v>HE</v>
          </cell>
          <cell r="B2305">
            <v>199901</v>
          </cell>
          <cell r="C2305">
            <v>20</v>
          </cell>
          <cell r="D2305" t="str">
            <v>3</v>
          </cell>
          <cell r="E2305">
            <v>2.2981000000000003</v>
          </cell>
        </row>
        <row r="2306">
          <cell r="A2306" t="str">
            <v>HE</v>
          </cell>
          <cell r="B2306">
            <v>199901</v>
          </cell>
          <cell r="C2306">
            <v>20</v>
          </cell>
          <cell r="D2306" t="str">
            <v>6</v>
          </cell>
          <cell r="E2306">
            <v>0.83160000000000001</v>
          </cell>
        </row>
        <row r="2307">
          <cell r="A2307" t="str">
            <v>HE</v>
          </cell>
          <cell r="B2307">
            <v>199901</v>
          </cell>
          <cell r="C2307">
            <v>20</v>
          </cell>
          <cell r="D2307" t="str">
            <v>6+</v>
          </cell>
          <cell r="E2307">
            <v>10.061</v>
          </cell>
        </row>
        <row r="2308">
          <cell r="A2308" t="str">
            <v>HE</v>
          </cell>
          <cell r="B2308">
            <v>199901</v>
          </cell>
          <cell r="C2308">
            <v>20</v>
          </cell>
          <cell r="D2308" t="str">
            <v>9</v>
          </cell>
          <cell r="E2308">
            <v>3.3531</v>
          </cell>
        </row>
        <row r="2309">
          <cell r="A2309" t="str">
            <v>HE</v>
          </cell>
          <cell r="B2309">
            <v>199901</v>
          </cell>
          <cell r="C2309">
            <v>20</v>
          </cell>
          <cell r="D2309" t="str">
            <v>C</v>
          </cell>
          <cell r="E2309">
            <v>87.64070000000001</v>
          </cell>
        </row>
        <row r="2310">
          <cell r="A2310" t="str">
            <v>HE</v>
          </cell>
          <cell r="B2310">
            <v>199901</v>
          </cell>
          <cell r="C2310">
            <v>20</v>
          </cell>
          <cell r="D2310" t="str">
            <v>F</v>
          </cell>
          <cell r="E2310">
            <v>4.2960000000000003</v>
          </cell>
        </row>
        <row r="2311">
          <cell r="A2311" t="str">
            <v>HE</v>
          </cell>
          <cell r="B2311">
            <v>199901</v>
          </cell>
          <cell r="C2311">
            <v>20</v>
          </cell>
          <cell r="D2311" t="str">
            <v>R</v>
          </cell>
          <cell r="E2311">
            <v>1.5806</v>
          </cell>
        </row>
        <row r="2312">
          <cell r="A2312" t="str">
            <v>HE</v>
          </cell>
          <cell r="B2312">
            <v>199901</v>
          </cell>
          <cell r="C2312">
            <v>21</v>
          </cell>
          <cell r="E2312">
            <v>100</v>
          </cell>
        </row>
        <row r="2313">
          <cell r="A2313" t="str">
            <v>HE</v>
          </cell>
          <cell r="B2313">
            <v>199901</v>
          </cell>
          <cell r="C2313">
            <v>21</v>
          </cell>
          <cell r="D2313" t="str">
            <v>0</v>
          </cell>
          <cell r="E2313">
            <v>0</v>
          </cell>
        </row>
        <row r="2314">
          <cell r="A2314" t="str">
            <v>HE</v>
          </cell>
          <cell r="B2314">
            <v>199901</v>
          </cell>
          <cell r="C2314">
            <v>21</v>
          </cell>
          <cell r="D2314" t="str">
            <v>3</v>
          </cell>
          <cell r="E2314">
            <v>2.6057000000000001</v>
          </cell>
        </row>
        <row r="2315">
          <cell r="A2315" t="str">
            <v>HE</v>
          </cell>
          <cell r="B2315">
            <v>199901</v>
          </cell>
          <cell r="C2315">
            <v>21</v>
          </cell>
          <cell r="D2315" t="str">
            <v>6</v>
          </cell>
          <cell r="E2315">
            <v>0.96910000000000007</v>
          </cell>
        </row>
        <row r="2316">
          <cell r="A2316" t="str">
            <v>HE</v>
          </cell>
          <cell r="B2316">
            <v>199901</v>
          </cell>
          <cell r="C2316">
            <v>21</v>
          </cell>
          <cell r="D2316" t="str">
            <v>6+</v>
          </cell>
          <cell r="E2316">
            <v>10.689</v>
          </cell>
        </row>
        <row r="2317">
          <cell r="A2317" t="str">
            <v>HE</v>
          </cell>
          <cell r="B2317">
            <v>199901</v>
          </cell>
          <cell r="C2317">
            <v>21</v>
          </cell>
          <cell r="D2317" t="str">
            <v>9</v>
          </cell>
          <cell r="E2317">
            <v>3.5169000000000001</v>
          </cell>
        </row>
        <row r="2318">
          <cell r="A2318" t="str">
            <v>HE</v>
          </cell>
          <cell r="B2318">
            <v>199901</v>
          </cell>
          <cell r="C2318">
            <v>21</v>
          </cell>
          <cell r="D2318" t="str">
            <v>C</v>
          </cell>
          <cell r="E2318">
            <v>86.705700000000007</v>
          </cell>
        </row>
        <row r="2319">
          <cell r="A2319" t="str">
            <v>HE</v>
          </cell>
          <cell r="B2319">
            <v>199901</v>
          </cell>
          <cell r="C2319">
            <v>21</v>
          </cell>
          <cell r="D2319" t="str">
            <v>F</v>
          </cell>
          <cell r="E2319">
            <v>4.5076999999999998</v>
          </cell>
        </row>
        <row r="2320">
          <cell r="A2320" t="str">
            <v>HE</v>
          </cell>
          <cell r="B2320">
            <v>199901</v>
          </cell>
          <cell r="C2320">
            <v>21</v>
          </cell>
          <cell r="D2320" t="str">
            <v>R</v>
          </cell>
          <cell r="E2320">
            <v>1.6948000000000001</v>
          </cell>
        </row>
        <row r="2321">
          <cell r="A2321" t="str">
            <v>HE</v>
          </cell>
          <cell r="B2321">
            <v>199901</v>
          </cell>
          <cell r="C2321">
            <v>22</v>
          </cell>
          <cell r="E2321">
            <v>100</v>
          </cell>
        </row>
        <row r="2322">
          <cell r="A2322" t="str">
            <v>HE</v>
          </cell>
          <cell r="B2322">
            <v>199901</v>
          </cell>
          <cell r="C2322">
            <v>22</v>
          </cell>
          <cell r="D2322" t="str">
            <v>0</v>
          </cell>
          <cell r="E2322">
            <v>0</v>
          </cell>
        </row>
        <row r="2323">
          <cell r="A2323" t="str">
            <v>HE</v>
          </cell>
          <cell r="B2323">
            <v>199901</v>
          </cell>
          <cell r="C2323">
            <v>22</v>
          </cell>
          <cell r="D2323" t="str">
            <v>3</v>
          </cell>
          <cell r="E2323">
            <v>2.4979</v>
          </cell>
        </row>
        <row r="2324">
          <cell r="A2324" t="str">
            <v>HE</v>
          </cell>
          <cell r="B2324">
            <v>199901</v>
          </cell>
          <cell r="C2324">
            <v>22</v>
          </cell>
          <cell r="D2324" t="str">
            <v>6</v>
          </cell>
          <cell r="E2324">
            <v>1.1588000000000001</v>
          </cell>
        </row>
        <row r="2325">
          <cell r="A2325" t="str">
            <v>HE</v>
          </cell>
          <cell r="B2325">
            <v>199901</v>
          </cell>
          <cell r="C2325">
            <v>22</v>
          </cell>
          <cell r="D2325" t="str">
            <v>6+</v>
          </cell>
          <cell r="E2325">
            <v>10.965</v>
          </cell>
        </row>
        <row r="2326">
          <cell r="A2326" t="str">
            <v>HE</v>
          </cell>
          <cell r="B2326">
            <v>199901</v>
          </cell>
          <cell r="C2326">
            <v>22</v>
          </cell>
          <cell r="D2326" t="str">
            <v>9</v>
          </cell>
          <cell r="E2326">
            <v>3.6864000000000003</v>
          </cell>
        </row>
        <row r="2327">
          <cell r="A2327" t="str">
            <v>HE</v>
          </cell>
          <cell r="B2327">
            <v>199901</v>
          </cell>
          <cell r="C2327">
            <v>22</v>
          </cell>
          <cell r="D2327" t="str">
            <v>C</v>
          </cell>
          <cell r="E2327">
            <v>86.536900000000003</v>
          </cell>
        </row>
        <row r="2328">
          <cell r="A2328" t="str">
            <v>HE</v>
          </cell>
          <cell r="B2328">
            <v>199901</v>
          </cell>
          <cell r="C2328">
            <v>22</v>
          </cell>
          <cell r="D2328" t="str">
            <v>F</v>
          </cell>
          <cell r="E2328">
            <v>4.4077000000000002</v>
          </cell>
        </row>
        <row r="2329">
          <cell r="A2329" t="str">
            <v>HE</v>
          </cell>
          <cell r="B2329">
            <v>199901</v>
          </cell>
          <cell r="C2329">
            <v>22</v>
          </cell>
          <cell r="D2329" t="str">
            <v>R</v>
          </cell>
          <cell r="E2329">
            <v>1.7123000000000002</v>
          </cell>
        </row>
        <row r="2330">
          <cell r="A2330" t="str">
            <v>HE</v>
          </cell>
          <cell r="B2330">
            <v>199901</v>
          </cell>
          <cell r="C2330">
            <v>23</v>
          </cell>
          <cell r="E2330">
            <v>100</v>
          </cell>
        </row>
        <row r="2331">
          <cell r="A2331" t="str">
            <v>HE</v>
          </cell>
          <cell r="B2331">
            <v>199901</v>
          </cell>
          <cell r="C2331">
            <v>23</v>
          </cell>
          <cell r="D2331" t="str">
            <v>0</v>
          </cell>
          <cell r="E2331">
            <v>0</v>
          </cell>
        </row>
        <row r="2332">
          <cell r="A2332" t="str">
            <v>HE</v>
          </cell>
          <cell r="B2332">
            <v>199901</v>
          </cell>
          <cell r="C2332">
            <v>23</v>
          </cell>
          <cell r="D2332" t="str">
            <v>3</v>
          </cell>
          <cell r="E2332">
            <v>2.3811</v>
          </cell>
        </row>
        <row r="2333">
          <cell r="A2333" t="str">
            <v>HE</v>
          </cell>
          <cell r="B2333">
            <v>199901</v>
          </cell>
          <cell r="C2333">
            <v>23</v>
          </cell>
          <cell r="D2333" t="str">
            <v>6</v>
          </cell>
          <cell r="E2333">
            <v>1.143</v>
          </cell>
        </row>
        <row r="2334">
          <cell r="A2334" t="str">
            <v>HE</v>
          </cell>
          <cell r="B2334">
            <v>199901</v>
          </cell>
          <cell r="C2334">
            <v>23</v>
          </cell>
          <cell r="D2334" t="str">
            <v>6+</v>
          </cell>
          <cell r="E2334">
            <v>11.436</v>
          </cell>
        </row>
        <row r="2335">
          <cell r="A2335" t="str">
            <v>HE</v>
          </cell>
          <cell r="B2335">
            <v>199901</v>
          </cell>
          <cell r="C2335">
            <v>23</v>
          </cell>
          <cell r="D2335" t="str">
            <v>9</v>
          </cell>
          <cell r="E2335">
            <v>3.9611000000000001</v>
          </cell>
        </row>
        <row r="2336">
          <cell r="A2336" t="str">
            <v>HE</v>
          </cell>
          <cell r="B2336">
            <v>199901</v>
          </cell>
          <cell r="C2336">
            <v>23</v>
          </cell>
          <cell r="D2336" t="str">
            <v>C</v>
          </cell>
          <cell r="E2336">
            <v>86.18310000000001</v>
          </cell>
        </row>
        <row r="2337">
          <cell r="A2337" t="str">
            <v>HE</v>
          </cell>
          <cell r="B2337">
            <v>199901</v>
          </cell>
          <cell r="C2337">
            <v>23</v>
          </cell>
          <cell r="D2337" t="str">
            <v>F</v>
          </cell>
          <cell r="E2337">
            <v>4.5631000000000004</v>
          </cell>
        </row>
        <row r="2338">
          <cell r="A2338" t="str">
            <v>HE</v>
          </cell>
          <cell r="B2338">
            <v>199901</v>
          </cell>
          <cell r="C2338">
            <v>23</v>
          </cell>
          <cell r="D2338" t="str">
            <v>R</v>
          </cell>
          <cell r="E2338">
            <v>1.7686000000000002</v>
          </cell>
        </row>
        <row r="2339">
          <cell r="A2339" t="str">
            <v>HE</v>
          </cell>
          <cell r="B2339">
            <v>199901</v>
          </cell>
          <cell r="C2339">
            <v>24</v>
          </cell>
          <cell r="E2339">
            <v>100</v>
          </cell>
        </row>
        <row r="2340">
          <cell r="A2340" t="str">
            <v>HE</v>
          </cell>
          <cell r="B2340">
            <v>199901</v>
          </cell>
          <cell r="C2340">
            <v>24</v>
          </cell>
          <cell r="D2340" t="str">
            <v>0</v>
          </cell>
          <cell r="E2340">
            <v>0</v>
          </cell>
        </row>
        <row r="2341">
          <cell r="A2341" t="str">
            <v>HE</v>
          </cell>
          <cell r="B2341">
            <v>199901</v>
          </cell>
          <cell r="C2341">
            <v>24</v>
          </cell>
          <cell r="D2341" t="str">
            <v>3</v>
          </cell>
          <cell r="E2341">
            <v>2.6177999999999999</v>
          </cell>
        </row>
        <row r="2342">
          <cell r="A2342" t="str">
            <v>HE</v>
          </cell>
          <cell r="B2342">
            <v>199901</v>
          </cell>
          <cell r="C2342">
            <v>24</v>
          </cell>
          <cell r="D2342" t="str">
            <v>6</v>
          </cell>
          <cell r="E2342">
            <v>1.1373</v>
          </cell>
        </row>
        <row r="2343">
          <cell r="A2343" t="str">
            <v>HE</v>
          </cell>
          <cell r="B2343">
            <v>199901</v>
          </cell>
          <cell r="C2343">
            <v>24</v>
          </cell>
          <cell r="D2343" t="str">
            <v>6+</v>
          </cell>
          <cell r="E2343">
            <v>12.085000000000001</v>
          </cell>
        </row>
        <row r="2344">
          <cell r="A2344" t="str">
            <v>HE</v>
          </cell>
          <cell r="B2344">
            <v>199901</v>
          </cell>
          <cell r="C2344">
            <v>24</v>
          </cell>
          <cell r="D2344" t="str">
            <v>9</v>
          </cell>
          <cell r="E2344">
            <v>4.1833</v>
          </cell>
        </row>
        <row r="2345">
          <cell r="A2345" t="str">
            <v>HE</v>
          </cell>
          <cell r="B2345">
            <v>199901</v>
          </cell>
          <cell r="C2345">
            <v>24</v>
          </cell>
          <cell r="D2345" t="str">
            <v>C</v>
          </cell>
          <cell r="E2345">
            <v>85.297600000000003</v>
          </cell>
        </row>
        <row r="2346">
          <cell r="A2346" t="str">
            <v>HE</v>
          </cell>
          <cell r="B2346">
            <v>199901</v>
          </cell>
          <cell r="C2346">
            <v>24</v>
          </cell>
          <cell r="D2346" t="str">
            <v>F</v>
          </cell>
          <cell r="E2346">
            <v>4.8849</v>
          </cell>
        </row>
        <row r="2347">
          <cell r="A2347" t="str">
            <v>HE</v>
          </cell>
          <cell r="B2347">
            <v>199901</v>
          </cell>
          <cell r="C2347">
            <v>24</v>
          </cell>
          <cell r="D2347" t="str">
            <v>R</v>
          </cell>
          <cell r="E2347">
            <v>1.8791</v>
          </cell>
        </row>
        <row r="2348">
          <cell r="A2348" t="str">
            <v>HE</v>
          </cell>
          <cell r="B2348">
            <v>199901</v>
          </cell>
          <cell r="C2348">
            <v>25</v>
          </cell>
          <cell r="E2348">
            <v>100</v>
          </cell>
        </row>
        <row r="2349">
          <cell r="A2349" t="str">
            <v>HE</v>
          </cell>
          <cell r="B2349">
            <v>199901</v>
          </cell>
          <cell r="C2349">
            <v>25</v>
          </cell>
          <cell r="D2349" t="str">
            <v>0</v>
          </cell>
          <cell r="E2349">
            <v>0</v>
          </cell>
        </row>
        <row r="2350">
          <cell r="A2350" t="str">
            <v>HE</v>
          </cell>
          <cell r="B2350">
            <v>199901</v>
          </cell>
          <cell r="C2350">
            <v>25</v>
          </cell>
          <cell r="D2350" t="str">
            <v>3</v>
          </cell>
          <cell r="E2350">
            <v>2.5585</v>
          </cell>
        </row>
        <row r="2351">
          <cell r="A2351" t="str">
            <v>HE</v>
          </cell>
          <cell r="B2351">
            <v>199901</v>
          </cell>
          <cell r="C2351">
            <v>25</v>
          </cell>
          <cell r="D2351" t="str">
            <v>6</v>
          </cell>
          <cell r="E2351">
            <v>1.1399000000000001</v>
          </cell>
        </row>
        <row r="2352">
          <cell r="A2352" t="str">
            <v>HE</v>
          </cell>
          <cell r="B2352">
            <v>199901</v>
          </cell>
          <cell r="C2352">
            <v>25</v>
          </cell>
          <cell r="D2352" t="str">
            <v>6+</v>
          </cell>
          <cell r="E2352">
            <v>12.696999999999999</v>
          </cell>
        </row>
        <row r="2353">
          <cell r="A2353" t="str">
            <v>HE</v>
          </cell>
          <cell r="B2353">
            <v>199901</v>
          </cell>
          <cell r="C2353">
            <v>25</v>
          </cell>
          <cell r="D2353" t="str">
            <v>9</v>
          </cell>
          <cell r="E2353">
            <v>4.3258999999999999</v>
          </cell>
        </row>
        <row r="2354">
          <cell r="A2354" t="str">
            <v>HE</v>
          </cell>
          <cell r="B2354">
            <v>199901</v>
          </cell>
          <cell r="C2354">
            <v>25</v>
          </cell>
          <cell r="D2354" t="str">
            <v>C</v>
          </cell>
          <cell r="E2354">
            <v>84.744500000000002</v>
          </cell>
        </row>
        <row r="2355">
          <cell r="A2355" t="str">
            <v>HE</v>
          </cell>
          <cell r="B2355">
            <v>199901</v>
          </cell>
          <cell r="C2355">
            <v>25</v>
          </cell>
          <cell r="D2355" t="str">
            <v>F</v>
          </cell>
          <cell r="E2355">
            <v>5.2094000000000005</v>
          </cell>
        </row>
        <row r="2356">
          <cell r="A2356" t="str">
            <v>HE</v>
          </cell>
          <cell r="B2356">
            <v>199901</v>
          </cell>
          <cell r="C2356">
            <v>25</v>
          </cell>
          <cell r="D2356" t="str">
            <v>R</v>
          </cell>
          <cell r="E2356">
            <v>2.0219</v>
          </cell>
        </row>
        <row r="2357">
          <cell r="A2357" t="str">
            <v>HE</v>
          </cell>
          <cell r="B2357">
            <v>199901</v>
          </cell>
          <cell r="C2357">
            <v>26</v>
          </cell>
          <cell r="E2357">
            <v>100</v>
          </cell>
        </row>
        <row r="2358">
          <cell r="A2358" t="str">
            <v>HE</v>
          </cell>
          <cell r="B2358">
            <v>199901</v>
          </cell>
          <cell r="C2358">
            <v>26</v>
          </cell>
          <cell r="D2358" t="str">
            <v>0</v>
          </cell>
          <cell r="E2358">
            <v>0</v>
          </cell>
        </row>
        <row r="2359">
          <cell r="A2359" t="str">
            <v>HE</v>
          </cell>
          <cell r="B2359">
            <v>199901</v>
          </cell>
          <cell r="C2359">
            <v>26</v>
          </cell>
          <cell r="D2359" t="str">
            <v>3</v>
          </cell>
          <cell r="E2359">
            <v>2.7358000000000002</v>
          </cell>
        </row>
        <row r="2360">
          <cell r="A2360" t="str">
            <v>HE</v>
          </cell>
          <cell r="B2360">
            <v>199901</v>
          </cell>
          <cell r="C2360">
            <v>26</v>
          </cell>
          <cell r="D2360" t="str">
            <v>6</v>
          </cell>
          <cell r="E2360">
            <v>1.1205000000000001</v>
          </cell>
        </row>
        <row r="2361">
          <cell r="A2361" t="str">
            <v>HE</v>
          </cell>
          <cell r="B2361">
            <v>199901</v>
          </cell>
          <cell r="C2361">
            <v>26</v>
          </cell>
          <cell r="D2361" t="str">
            <v>6+</v>
          </cell>
          <cell r="E2361">
            <v>13.144</v>
          </cell>
        </row>
        <row r="2362">
          <cell r="A2362" t="str">
            <v>HE</v>
          </cell>
          <cell r="B2362">
            <v>199901</v>
          </cell>
          <cell r="C2362">
            <v>26</v>
          </cell>
          <cell r="D2362" t="str">
            <v>9</v>
          </cell>
          <cell r="E2362">
            <v>4.8327</v>
          </cell>
        </row>
        <row r="2363">
          <cell r="A2363" t="str">
            <v>HE</v>
          </cell>
          <cell r="B2363">
            <v>199901</v>
          </cell>
          <cell r="C2363">
            <v>26</v>
          </cell>
          <cell r="D2363" t="str">
            <v>C</v>
          </cell>
          <cell r="E2363">
            <v>84.12060000000001</v>
          </cell>
        </row>
        <row r="2364">
          <cell r="A2364" t="str">
            <v>HE</v>
          </cell>
          <cell r="B2364">
            <v>199901</v>
          </cell>
          <cell r="C2364">
            <v>26</v>
          </cell>
          <cell r="D2364" t="str">
            <v>F</v>
          </cell>
          <cell r="E2364">
            <v>5.0734000000000004</v>
          </cell>
        </row>
        <row r="2365">
          <cell r="A2365" t="str">
            <v>HE</v>
          </cell>
          <cell r="B2365">
            <v>199901</v>
          </cell>
          <cell r="C2365">
            <v>26</v>
          </cell>
          <cell r="D2365" t="str">
            <v>R</v>
          </cell>
          <cell r="E2365">
            <v>2.1171000000000002</v>
          </cell>
        </row>
        <row r="2366">
          <cell r="A2366" t="str">
            <v>HE</v>
          </cell>
          <cell r="B2366">
            <v>199901</v>
          </cell>
          <cell r="C2366">
            <v>27</v>
          </cell>
          <cell r="E2366">
            <v>100</v>
          </cell>
        </row>
        <row r="2367">
          <cell r="A2367" t="str">
            <v>HE</v>
          </cell>
          <cell r="B2367">
            <v>199901</v>
          </cell>
          <cell r="C2367">
            <v>27</v>
          </cell>
          <cell r="D2367" t="str">
            <v>0</v>
          </cell>
          <cell r="E2367">
            <v>0</v>
          </cell>
        </row>
        <row r="2368">
          <cell r="A2368" t="str">
            <v>HE</v>
          </cell>
          <cell r="B2368">
            <v>199901</v>
          </cell>
          <cell r="C2368">
            <v>27</v>
          </cell>
          <cell r="D2368" t="str">
            <v>3</v>
          </cell>
          <cell r="E2368">
            <v>2.6333000000000002</v>
          </cell>
        </row>
        <row r="2369">
          <cell r="A2369" t="str">
            <v>HE</v>
          </cell>
          <cell r="B2369">
            <v>199901</v>
          </cell>
          <cell r="C2369">
            <v>27</v>
          </cell>
          <cell r="D2369" t="str">
            <v>6</v>
          </cell>
          <cell r="E2369">
            <v>1.1749000000000001</v>
          </cell>
        </row>
        <row r="2370">
          <cell r="A2370" t="str">
            <v>HE</v>
          </cell>
          <cell r="B2370">
            <v>199901</v>
          </cell>
          <cell r="C2370">
            <v>27</v>
          </cell>
          <cell r="D2370" t="str">
            <v>6+</v>
          </cell>
          <cell r="E2370">
            <v>13.583</v>
          </cell>
        </row>
        <row r="2371">
          <cell r="A2371" t="str">
            <v>HE</v>
          </cell>
          <cell r="B2371">
            <v>199901</v>
          </cell>
          <cell r="C2371">
            <v>27</v>
          </cell>
          <cell r="D2371" t="str">
            <v>9</v>
          </cell>
          <cell r="E2371">
            <v>5.0510000000000002</v>
          </cell>
        </row>
        <row r="2372">
          <cell r="A2372" t="str">
            <v>HE</v>
          </cell>
          <cell r="B2372">
            <v>199901</v>
          </cell>
          <cell r="C2372">
            <v>27</v>
          </cell>
          <cell r="D2372" t="str">
            <v>C</v>
          </cell>
          <cell r="E2372">
            <v>83.783799999999999</v>
          </cell>
        </row>
        <row r="2373">
          <cell r="A2373" t="str">
            <v>HE</v>
          </cell>
          <cell r="B2373">
            <v>199901</v>
          </cell>
          <cell r="C2373">
            <v>27</v>
          </cell>
          <cell r="D2373" t="str">
            <v>F</v>
          </cell>
          <cell r="E2373">
            <v>5.1348000000000003</v>
          </cell>
        </row>
        <row r="2374">
          <cell r="A2374" t="str">
            <v>HE</v>
          </cell>
          <cell r="B2374">
            <v>199901</v>
          </cell>
          <cell r="C2374">
            <v>27</v>
          </cell>
          <cell r="D2374" t="str">
            <v>R</v>
          </cell>
          <cell r="E2374">
            <v>2.2222</v>
          </cell>
        </row>
        <row r="2375">
          <cell r="A2375" t="str">
            <v>HE</v>
          </cell>
          <cell r="B2375">
            <v>199901</v>
          </cell>
          <cell r="C2375">
            <v>28</v>
          </cell>
          <cell r="E2375">
            <v>100</v>
          </cell>
        </row>
        <row r="2376">
          <cell r="A2376" t="str">
            <v>HE</v>
          </cell>
          <cell r="B2376">
            <v>199901</v>
          </cell>
          <cell r="C2376">
            <v>28</v>
          </cell>
          <cell r="D2376" t="str">
            <v>0</v>
          </cell>
          <cell r="E2376">
            <v>0</v>
          </cell>
        </row>
        <row r="2377">
          <cell r="A2377" t="str">
            <v>HE</v>
          </cell>
          <cell r="B2377">
            <v>199901</v>
          </cell>
          <cell r="C2377">
            <v>28</v>
          </cell>
          <cell r="D2377" t="str">
            <v>3</v>
          </cell>
          <cell r="E2377">
            <v>2.7160000000000002</v>
          </cell>
        </row>
        <row r="2378">
          <cell r="A2378" t="str">
            <v>HE</v>
          </cell>
          <cell r="B2378">
            <v>199901</v>
          </cell>
          <cell r="C2378">
            <v>28</v>
          </cell>
          <cell r="D2378" t="str">
            <v>6</v>
          </cell>
          <cell r="E2378">
            <v>1.1228</v>
          </cell>
        </row>
        <row r="2379">
          <cell r="A2379" t="str">
            <v>HE</v>
          </cell>
          <cell r="B2379">
            <v>199901</v>
          </cell>
          <cell r="C2379">
            <v>28</v>
          </cell>
          <cell r="D2379" t="str">
            <v>6+</v>
          </cell>
          <cell r="E2379">
            <v>14.17</v>
          </cell>
        </row>
        <row r="2380">
          <cell r="A2380" t="str">
            <v>HE</v>
          </cell>
          <cell r="B2380">
            <v>199901</v>
          </cell>
          <cell r="C2380">
            <v>28</v>
          </cell>
          <cell r="D2380" t="str">
            <v>9</v>
          </cell>
          <cell r="E2380">
            <v>5.1290000000000004</v>
          </cell>
        </row>
        <row r="2381">
          <cell r="A2381" t="str">
            <v>HE</v>
          </cell>
          <cell r="B2381">
            <v>199901</v>
          </cell>
          <cell r="C2381">
            <v>28</v>
          </cell>
          <cell r="D2381" t="str">
            <v>C</v>
          </cell>
          <cell r="E2381">
            <v>83.113900000000001</v>
          </cell>
        </row>
        <row r="2382">
          <cell r="A2382" t="str">
            <v>HE</v>
          </cell>
          <cell r="B2382">
            <v>199901</v>
          </cell>
          <cell r="C2382">
            <v>28</v>
          </cell>
          <cell r="D2382" t="str">
            <v>F</v>
          </cell>
          <cell r="E2382">
            <v>5.6655000000000006</v>
          </cell>
        </row>
        <row r="2383">
          <cell r="A2383" t="str">
            <v>HE</v>
          </cell>
          <cell r="B2383">
            <v>199901</v>
          </cell>
          <cell r="C2383">
            <v>28</v>
          </cell>
          <cell r="D2383" t="str">
            <v>R</v>
          </cell>
          <cell r="E2383">
            <v>2.2528999999999999</v>
          </cell>
        </row>
        <row r="2384">
          <cell r="A2384" t="str">
            <v>HE</v>
          </cell>
          <cell r="B2384">
            <v>199901</v>
          </cell>
          <cell r="C2384">
            <v>29</v>
          </cell>
          <cell r="E2384">
            <v>100</v>
          </cell>
        </row>
        <row r="2385">
          <cell r="A2385" t="str">
            <v>HE</v>
          </cell>
          <cell r="B2385">
            <v>199901</v>
          </cell>
          <cell r="C2385">
            <v>29</v>
          </cell>
          <cell r="D2385" t="str">
            <v>0</v>
          </cell>
          <cell r="E2385">
            <v>0</v>
          </cell>
        </row>
        <row r="2386">
          <cell r="A2386" t="str">
            <v>HE</v>
          </cell>
          <cell r="B2386">
            <v>199901</v>
          </cell>
          <cell r="C2386">
            <v>29</v>
          </cell>
          <cell r="D2386" t="str">
            <v>3</v>
          </cell>
          <cell r="E2386">
            <v>3.2551000000000001</v>
          </cell>
        </row>
        <row r="2387">
          <cell r="A2387" t="str">
            <v>HE</v>
          </cell>
          <cell r="B2387">
            <v>199901</v>
          </cell>
          <cell r="C2387">
            <v>29</v>
          </cell>
          <cell r="D2387" t="str">
            <v>6</v>
          </cell>
          <cell r="E2387">
            <v>1.2901</v>
          </cell>
        </row>
        <row r="2388">
          <cell r="A2388" t="str">
            <v>HE</v>
          </cell>
          <cell r="B2388">
            <v>199901</v>
          </cell>
          <cell r="C2388">
            <v>29</v>
          </cell>
          <cell r="D2388" t="str">
            <v>6+</v>
          </cell>
          <cell r="E2388">
            <v>14.334</v>
          </cell>
        </row>
        <row r="2389">
          <cell r="A2389" t="str">
            <v>HE</v>
          </cell>
          <cell r="B2389">
            <v>199901</v>
          </cell>
          <cell r="C2389">
            <v>29</v>
          </cell>
          <cell r="D2389" t="str">
            <v>9</v>
          </cell>
          <cell r="E2389">
            <v>5.0568</v>
          </cell>
        </row>
        <row r="2390">
          <cell r="A2390" t="str">
            <v>HE</v>
          </cell>
          <cell r="B2390">
            <v>199901</v>
          </cell>
          <cell r="C2390">
            <v>29</v>
          </cell>
          <cell r="D2390" t="str">
            <v>C</v>
          </cell>
          <cell r="E2390">
            <v>82.410600000000002</v>
          </cell>
        </row>
        <row r="2391">
          <cell r="A2391" t="str">
            <v>HE</v>
          </cell>
          <cell r="B2391">
            <v>199901</v>
          </cell>
          <cell r="C2391">
            <v>29</v>
          </cell>
          <cell r="D2391" t="str">
            <v>F</v>
          </cell>
          <cell r="E2391">
            <v>5.6185</v>
          </cell>
        </row>
        <row r="2392">
          <cell r="A2392" t="str">
            <v>HE</v>
          </cell>
          <cell r="B2392">
            <v>199901</v>
          </cell>
          <cell r="C2392">
            <v>29</v>
          </cell>
          <cell r="D2392" t="str">
            <v>R</v>
          </cell>
          <cell r="E2392">
            <v>2.3689</v>
          </cell>
        </row>
        <row r="2393">
          <cell r="A2393" t="str">
            <v>HE</v>
          </cell>
          <cell r="B2393">
            <v>199901</v>
          </cell>
          <cell r="C2393">
            <v>30</v>
          </cell>
          <cell r="E2393">
            <v>100</v>
          </cell>
        </row>
        <row r="2394">
          <cell r="A2394" t="str">
            <v>HE</v>
          </cell>
          <cell r="B2394">
            <v>199901</v>
          </cell>
          <cell r="C2394">
            <v>30</v>
          </cell>
          <cell r="D2394" t="str">
            <v>0</v>
          </cell>
          <cell r="E2394">
            <v>0</v>
          </cell>
        </row>
        <row r="2395">
          <cell r="A2395" t="str">
            <v>HE</v>
          </cell>
          <cell r="B2395">
            <v>199901</v>
          </cell>
          <cell r="C2395">
            <v>30</v>
          </cell>
          <cell r="D2395" t="str">
            <v>3</v>
          </cell>
          <cell r="E2395">
            <v>3.0750999999999999</v>
          </cell>
        </row>
        <row r="2396">
          <cell r="A2396" t="str">
            <v>HE</v>
          </cell>
          <cell r="B2396">
            <v>199901</v>
          </cell>
          <cell r="C2396">
            <v>30</v>
          </cell>
          <cell r="D2396" t="str">
            <v>6</v>
          </cell>
          <cell r="E2396">
            <v>1.4292</v>
          </cell>
        </row>
        <row r="2397">
          <cell r="A2397" t="str">
            <v>HE</v>
          </cell>
          <cell r="B2397">
            <v>199901</v>
          </cell>
          <cell r="C2397">
            <v>30</v>
          </cell>
          <cell r="D2397" t="str">
            <v>6+</v>
          </cell>
          <cell r="E2397">
            <v>15.039</v>
          </cell>
        </row>
        <row r="2398">
          <cell r="A2398" t="str">
            <v>HE</v>
          </cell>
          <cell r="B2398">
            <v>199901</v>
          </cell>
          <cell r="C2398">
            <v>30</v>
          </cell>
          <cell r="D2398" t="str">
            <v>9</v>
          </cell>
          <cell r="E2398">
            <v>5.2542</v>
          </cell>
        </row>
        <row r="2399">
          <cell r="A2399" t="str">
            <v>HE</v>
          </cell>
          <cell r="B2399">
            <v>199901</v>
          </cell>
          <cell r="C2399">
            <v>30</v>
          </cell>
          <cell r="D2399" t="str">
            <v>C</v>
          </cell>
          <cell r="E2399">
            <v>81.88600000000001</v>
          </cell>
        </row>
        <row r="2400">
          <cell r="A2400" t="str">
            <v>HE</v>
          </cell>
          <cell r="B2400">
            <v>199901</v>
          </cell>
          <cell r="C2400">
            <v>30</v>
          </cell>
          <cell r="D2400" t="str">
            <v>F</v>
          </cell>
          <cell r="E2400">
            <v>5.6878000000000002</v>
          </cell>
        </row>
        <row r="2401">
          <cell r="A2401" t="str">
            <v>HE</v>
          </cell>
          <cell r="B2401">
            <v>199901</v>
          </cell>
          <cell r="C2401">
            <v>30</v>
          </cell>
          <cell r="D2401" t="str">
            <v>R</v>
          </cell>
          <cell r="E2401">
            <v>2.6677</v>
          </cell>
        </row>
        <row r="2402">
          <cell r="A2402" t="str">
            <v>HE</v>
          </cell>
          <cell r="B2402">
            <v>199901</v>
          </cell>
          <cell r="C2402">
            <v>31</v>
          </cell>
          <cell r="E2402">
            <v>100</v>
          </cell>
        </row>
        <row r="2403">
          <cell r="A2403" t="str">
            <v>HE</v>
          </cell>
          <cell r="B2403">
            <v>199901</v>
          </cell>
          <cell r="C2403">
            <v>31</v>
          </cell>
          <cell r="D2403" t="str">
            <v>0</v>
          </cell>
          <cell r="E2403">
            <v>0</v>
          </cell>
        </row>
        <row r="2404">
          <cell r="A2404" t="str">
            <v>HE</v>
          </cell>
          <cell r="B2404">
            <v>199901</v>
          </cell>
          <cell r="C2404">
            <v>31</v>
          </cell>
          <cell r="D2404" t="str">
            <v>3</v>
          </cell>
          <cell r="E2404">
            <v>3.1073</v>
          </cell>
        </row>
        <row r="2405">
          <cell r="A2405" t="str">
            <v>HE</v>
          </cell>
          <cell r="B2405">
            <v>199901</v>
          </cell>
          <cell r="C2405">
            <v>31</v>
          </cell>
          <cell r="D2405" t="str">
            <v>6</v>
          </cell>
          <cell r="E2405">
            <v>1.4529000000000001</v>
          </cell>
        </row>
        <row r="2406">
          <cell r="A2406" t="str">
            <v>HE</v>
          </cell>
          <cell r="B2406">
            <v>199901</v>
          </cell>
          <cell r="C2406">
            <v>31</v>
          </cell>
          <cell r="D2406" t="str">
            <v>6+</v>
          </cell>
          <cell r="E2406">
            <v>15.632999999999999</v>
          </cell>
        </row>
        <row r="2407">
          <cell r="A2407" t="str">
            <v>HE</v>
          </cell>
          <cell r="B2407">
            <v>199901</v>
          </cell>
          <cell r="C2407">
            <v>31</v>
          </cell>
          <cell r="D2407" t="str">
            <v>9</v>
          </cell>
          <cell r="E2407">
            <v>5.7799000000000005</v>
          </cell>
        </row>
        <row r="2408">
          <cell r="A2408" t="str">
            <v>HE</v>
          </cell>
          <cell r="B2408">
            <v>199901</v>
          </cell>
          <cell r="C2408">
            <v>31</v>
          </cell>
          <cell r="D2408" t="str">
            <v>C</v>
          </cell>
          <cell r="E2408">
            <v>81.259900000000002</v>
          </cell>
        </row>
        <row r="2409">
          <cell r="A2409" t="str">
            <v>HE</v>
          </cell>
          <cell r="B2409">
            <v>199901</v>
          </cell>
          <cell r="C2409">
            <v>31</v>
          </cell>
          <cell r="D2409" t="str">
            <v>F</v>
          </cell>
          <cell r="E2409">
            <v>5.7946</v>
          </cell>
        </row>
        <row r="2410">
          <cell r="A2410" t="str">
            <v>HE</v>
          </cell>
          <cell r="B2410">
            <v>199901</v>
          </cell>
          <cell r="C2410">
            <v>31</v>
          </cell>
          <cell r="D2410" t="str">
            <v>R</v>
          </cell>
          <cell r="E2410">
            <v>2.6053999999999999</v>
          </cell>
        </row>
        <row r="2411">
          <cell r="A2411" t="str">
            <v>HE</v>
          </cell>
          <cell r="B2411">
            <v>199901</v>
          </cell>
          <cell r="C2411">
            <v>32</v>
          </cell>
          <cell r="E2411">
            <v>100</v>
          </cell>
        </row>
        <row r="2412">
          <cell r="A2412" t="str">
            <v>HE</v>
          </cell>
          <cell r="B2412">
            <v>199901</v>
          </cell>
          <cell r="C2412">
            <v>32</v>
          </cell>
          <cell r="D2412" t="str">
            <v>0</v>
          </cell>
          <cell r="E2412">
            <v>0</v>
          </cell>
        </row>
        <row r="2413">
          <cell r="A2413" t="str">
            <v>HE</v>
          </cell>
          <cell r="B2413">
            <v>199901</v>
          </cell>
          <cell r="C2413">
            <v>32</v>
          </cell>
          <cell r="D2413" t="str">
            <v>3</v>
          </cell>
          <cell r="E2413">
            <v>3.0554000000000001</v>
          </cell>
        </row>
        <row r="2414">
          <cell r="A2414" t="str">
            <v>HE</v>
          </cell>
          <cell r="B2414">
            <v>199901</v>
          </cell>
          <cell r="C2414">
            <v>32</v>
          </cell>
          <cell r="D2414" t="str">
            <v>6</v>
          </cell>
          <cell r="E2414">
            <v>1.2757000000000001</v>
          </cell>
        </row>
        <row r="2415">
          <cell r="A2415" t="str">
            <v>HE</v>
          </cell>
          <cell r="B2415">
            <v>199901</v>
          </cell>
          <cell r="C2415">
            <v>32</v>
          </cell>
          <cell r="D2415" t="str">
            <v>6+</v>
          </cell>
          <cell r="E2415">
            <v>15.971</v>
          </cell>
        </row>
        <row r="2416">
          <cell r="A2416" t="str">
            <v>HE</v>
          </cell>
          <cell r="B2416">
            <v>199901</v>
          </cell>
          <cell r="C2416">
            <v>32</v>
          </cell>
          <cell r="D2416" t="str">
            <v>9</v>
          </cell>
          <cell r="E2416">
            <v>5.5467000000000004</v>
          </cell>
        </row>
        <row r="2417">
          <cell r="A2417" t="str">
            <v>HE</v>
          </cell>
          <cell r="B2417">
            <v>199901</v>
          </cell>
          <cell r="C2417">
            <v>32</v>
          </cell>
          <cell r="D2417" t="str">
            <v>C</v>
          </cell>
          <cell r="E2417">
            <v>80.973200000000006</v>
          </cell>
        </row>
        <row r="2418">
          <cell r="A2418" t="str">
            <v>HE</v>
          </cell>
          <cell r="B2418">
            <v>199901</v>
          </cell>
          <cell r="C2418">
            <v>32</v>
          </cell>
          <cell r="D2418" t="str">
            <v>F</v>
          </cell>
          <cell r="E2418">
            <v>6.3381000000000007</v>
          </cell>
        </row>
        <row r="2419">
          <cell r="A2419" t="str">
            <v>HE</v>
          </cell>
          <cell r="B2419">
            <v>199901</v>
          </cell>
          <cell r="C2419">
            <v>32</v>
          </cell>
          <cell r="D2419" t="str">
            <v>R</v>
          </cell>
          <cell r="E2419">
            <v>2.8109000000000002</v>
          </cell>
        </row>
        <row r="2420">
          <cell r="A2420" t="str">
            <v>HE</v>
          </cell>
          <cell r="B2420">
            <v>199901</v>
          </cell>
          <cell r="C2420">
            <v>33</v>
          </cell>
          <cell r="E2420">
            <v>100</v>
          </cell>
        </row>
        <row r="2421">
          <cell r="A2421" t="str">
            <v>HE</v>
          </cell>
          <cell r="B2421">
            <v>199901</v>
          </cell>
          <cell r="C2421">
            <v>33</v>
          </cell>
          <cell r="D2421" t="str">
            <v>0</v>
          </cell>
          <cell r="E2421">
            <v>0</v>
          </cell>
        </row>
        <row r="2422">
          <cell r="A2422" t="str">
            <v>HE</v>
          </cell>
          <cell r="B2422">
            <v>199901</v>
          </cell>
          <cell r="C2422">
            <v>33</v>
          </cell>
          <cell r="D2422" t="str">
            <v>3</v>
          </cell>
          <cell r="E2422">
            <v>3.3888000000000003</v>
          </cell>
        </row>
        <row r="2423">
          <cell r="A2423" t="str">
            <v>HE</v>
          </cell>
          <cell r="B2423">
            <v>199901</v>
          </cell>
          <cell r="C2423">
            <v>33</v>
          </cell>
          <cell r="D2423" t="str">
            <v>6</v>
          </cell>
          <cell r="E2423">
            <v>1.4342000000000001</v>
          </cell>
        </row>
        <row r="2424">
          <cell r="A2424" t="str">
            <v>HE</v>
          </cell>
          <cell r="B2424">
            <v>199901</v>
          </cell>
          <cell r="C2424">
            <v>33</v>
          </cell>
          <cell r="D2424" t="str">
            <v>6+</v>
          </cell>
          <cell r="E2424">
            <v>16.587</v>
          </cell>
        </row>
        <row r="2425">
          <cell r="A2425" t="str">
            <v>HE</v>
          </cell>
          <cell r="B2425">
            <v>199901</v>
          </cell>
          <cell r="C2425">
            <v>33</v>
          </cell>
          <cell r="D2425" t="str">
            <v>9</v>
          </cell>
          <cell r="E2425">
            <v>6.1776</v>
          </cell>
        </row>
        <row r="2426">
          <cell r="A2426" t="str">
            <v>HE</v>
          </cell>
          <cell r="B2426">
            <v>199901</v>
          </cell>
          <cell r="C2426">
            <v>33</v>
          </cell>
          <cell r="D2426" t="str">
            <v>C</v>
          </cell>
          <cell r="E2426">
            <v>80.024000000000001</v>
          </cell>
        </row>
        <row r="2427">
          <cell r="A2427" t="str">
            <v>HE</v>
          </cell>
          <cell r="B2427">
            <v>199901</v>
          </cell>
          <cell r="C2427">
            <v>33</v>
          </cell>
          <cell r="D2427" t="str">
            <v>F</v>
          </cell>
          <cell r="E2427">
            <v>6.2412000000000001</v>
          </cell>
        </row>
        <row r="2428">
          <cell r="A2428" t="str">
            <v>HE</v>
          </cell>
          <cell r="B2428">
            <v>199901</v>
          </cell>
          <cell r="C2428">
            <v>33</v>
          </cell>
          <cell r="D2428" t="str">
            <v>R</v>
          </cell>
          <cell r="E2428">
            <v>2.7341000000000002</v>
          </cell>
        </row>
        <row r="2429">
          <cell r="A2429" t="str">
            <v>HE</v>
          </cell>
          <cell r="B2429">
            <v>199901</v>
          </cell>
          <cell r="C2429">
            <v>34</v>
          </cell>
          <cell r="E2429">
            <v>100</v>
          </cell>
        </row>
        <row r="2430">
          <cell r="A2430" t="str">
            <v>HE</v>
          </cell>
          <cell r="B2430">
            <v>199901</v>
          </cell>
          <cell r="C2430">
            <v>34</v>
          </cell>
          <cell r="D2430" t="str">
            <v>0</v>
          </cell>
          <cell r="E2430">
            <v>0</v>
          </cell>
        </row>
        <row r="2431">
          <cell r="A2431" t="str">
            <v>HE</v>
          </cell>
          <cell r="B2431">
            <v>199901</v>
          </cell>
          <cell r="C2431">
            <v>34</v>
          </cell>
          <cell r="D2431" t="str">
            <v>3</v>
          </cell>
          <cell r="E2431">
            <v>3.2651000000000003</v>
          </cell>
        </row>
        <row r="2432">
          <cell r="A2432" t="str">
            <v>HE</v>
          </cell>
          <cell r="B2432">
            <v>199901</v>
          </cell>
          <cell r="C2432">
            <v>34</v>
          </cell>
          <cell r="D2432" t="str">
            <v>6</v>
          </cell>
          <cell r="E2432">
            <v>1.3829</v>
          </cell>
        </row>
        <row r="2433">
          <cell r="A2433" t="str">
            <v>HE</v>
          </cell>
          <cell r="B2433">
            <v>199901</v>
          </cell>
          <cell r="C2433">
            <v>34</v>
          </cell>
          <cell r="D2433" t="str">
            <v>6+</v>
          </cell>
          <cell r="E2433">
            <v>16.873000000000001</v>
          </cell>
        </row>
        <row r="2434">
          <cell r="A2434" t="str">
            <v>HE</v>
          </cell>
          <cell r="B2434">
            <v>199901</v>
          </cell>
          <cell r="C2434">
            <v>34</v>
          </cell>
          <cell r="D2434" t="str">
            <v>9</v>
          </cell>
          <cell r="E2434">
            <v>6.3214000000000006</v>
          </cell>
        </row>
        <row r="2435">
          <cell r="A2435" t="str">
            <v>HE</v>
          </cell>
          <cell r="B2435">
            <v>199901</v>
          </cell>
          <cell r="C2435">
            <v>34</v>
          </cell>
          <cell r="D2435" t="str">
            <v>C</v>
          </cell>
          <cell r="E2435">
            <v>79.861500000000007</v>
          </cell>
        </row>
        <row r="2436">
          <cell r="A2436" t="str">
            <v>HE</v>
          </cell>
          <cell r="B2436">
            <v>199901</v>
          </cell>
          <cell r="C2436">
            <v>34</v>
          </cell>
          <cell r="D2436" t="str">
            <v>F</v>
          </cell>
          <cell r="E2436">
            <v>6.3352000000000004</v>
          </cell>
        </row>
        <row r="2437">
          <cell r="A2437" t="str">
            <v>HE</v>
          </cell>
          <cell r="B2437">
            <v>199901</v>
          </cell>
          <cell r="C2437">
            <v>34</v>
          </cell>
          <cell r="D2437" t="str">
            <v>R</v>
          </cell>
          <cell r="E2437">
            <v>2.8340000000000001</v>
          </cell>
        </row>
        <row r="2438">
          <cell r="A2438" t="str">
            <v>HE</v>
          </cell>
          <cell r="B2438">
            <v>199901</v>
          </cell>
          <cell r="C2438">
            <v>35</v>
          </cell>
          <cell r="E2438">
            <v>100</v>
          </cell>
        </row>
        <row r="2439">
          <cell r="A2439" t="str">
            <v>HE</v>
          </cell>
          <cell r="B2439">
            <v>199901</v>
          </cell>
          <cell r="C2439">
            <v>35</v>
          </cell>
          <cell r="D2439" t="str">
            <v>0</v>
          </cell>
          <cell r="E2439">
            <v>0</v>
          </cell>
        </row>
        <row r="2440">
          <cell r="A2440" t="str">
            <v>HE</v>
          </cell>
          <cell r="B2440">
            <v>199901</v>
          </cell>
          <cell r="C2440">
            <v>35</v>
          </cell>
          <cell r="D2440" t="str">
            <v>3</v>
          </cell>
          <cell r="E2440">
            <v>3.0851999999999999</v>
          </cell>
        </row>
        <row r="2441">
          <cell r="A2441" t="str">
            <v>HE</v>
          </cell>
          <cell r="B2441">
            <v>199901</v>
          </cell>
          <cell r="C2441">
            <v>35</v>
          </cell>
          <cell r="D2441" t="str">
            <v>6</v>
          </cell>
          <cell r="E2441">
            <v>1.3497000000000001</v>
          </cell>
        </row>
        <row r="2442">
          <cell r="A2442" t="str">
            <v>HE</v>
          </cell>
          <cell r="B2442">
            <v>199901</v>
          </cell>
          <cell r="C2442">
            <v>35</v>
          </cell>
          <cell r="D2442" t="str">
            <v>6+</v>
          </cell>
          <cell r="E2442">
            <v>17.149999999999999</v>
          </cell>
        </row>
        <row r="2443">
          <cell r="A2443" t="str">
            <v>HE</v>
          </cell>
          <cell r="B2443">
            <v>199901</v>
          </cell>
          <cell r="C2443">
            <v>35</v>
          </cell>
          <cell r="D2443" t="str">
            <v>9</v>
          </cell>
          <cell r="E2443">
            <v>6.2166000000000006</v>
          </cell>
        </row>
        <row r="2444">
          <cell r="A2444" t="str">
            <v>HE</v>
          </cell>
          <cell r="B2444">
            <v>199901</v>
          </cell>
          <cell r="C2444">
            <v>35</v>
          </cell>
          <cell r="D2444" t="str">
            <v>C</v>
          </cell>
          <cell r="E2444">
            <v>79.764899999999997</v>
          </cell>
        </row>
        <row r="2445">
          <cell r="A2445" t="str">
            <v>HE</v>
          </cell>
          <cell r="B2445">
            <v>199901</v>
          </cell>
          <cell r="C2445">
            <v>35</v>
          </cell>
          <cell r="D2445" t="str">
            <v>F</v>
          </cell>
          <cell r="E2445">
            <v>6.5740000000000007</v>
          </cell>
        </row>
        <row r="2446">
          <cell r="A2446" t="str">
            <v>HE</v>
          </cell>
          <cell r="B2446">
            <v>199901</v>
          </cell>
          <cell r="C2446">
            <v>35</v>
          </cell>
          <cell r="D2446" t="str">
            <v>R</v>
          </cell>
          <cell r="E2446">
            <v>3.0096000000000003</v>
          </cell>
        </row>
        <row r="2447">
          <cell r="A2447" t="str">
            <v>HE</v>
          </cell>
          <cell r="B2447">
            <v>199901</v>
          </cell>
          <cell r="C2447">
            <v>36</v>
          </cell>
          <cell r="E2447">
            <v>100</v>
          </cell>
        </row>
        <row r="2448">
          <cell r="A2448" t="str">
            <v>HE</v>
          </cell>
          <cell r="B2448">
            <v>199901</v>
          </cell>
          <cell r="C2448">
            <v>36</v>
          </cell>
          <cell r="D2448" t="str">
            <v>0</v>
          </cell>
          <cell r="E2448">
            <v>0</v>
          </cell>
        </row>
        <row r="2449">
          <cell r="A2449" t="str">
            <v>HE</v>
          </cell>
          <cell r="B2449">
            <v>199901</v>
          </cell>
          <cell r="C2449">
            <v>36</v>
          </cell>
          <cell r="D2449" t="str">
            <v>3</v>
          </cell>
          <cell r="E2449">
            <v>2.8524000000000003</v>
          </cell>
        </row>
        <row r="2450">
          <cell r="A2450" t="str">
            <v>HE</v>
          </cell>
          <cell r="B2450">
            <v>199901</v>
          </cell>
          <cell r="C2450">
            <v>36</v>
          </cell>
          <cell r="D2450" t="str">
            <v>6</v>
          </cell>
          <cell r="E2450">
            <v>1.5128000000000001</v>
          </cell>
        </row>
        <row r="2451">
          <cell r="A2451" t="str">
            <v>HE</v>
          </cell>
          <cell r="B2451">
            <v>199901</v>
          </cell>
          <cell r="C2451">
            <v>36</v>
          </cell>
          <cell r="D2451" t="str">
            <v>6+</v>
          </cell>
          <cell r="E2451">
            <v>16.853000000000002</v>
          </cell>
        </row>
        <row r="2452">
          <cell r="A2452" t="str">
            <v>HE</v>
          </cell>
          <cell r="B2452">
            <v>199901</v>
          </cell>
          <cell r="C2452">
            <v>36</v>
          </cell>
          <cell r="D2452" t="str">
            <v>9</v>
          </cell>
          <cell r="E2452">
            <v>6.1879</v>
          </cell>
        </row>
        <row r="2453">
          <cell r="A2453" t="str">
            <v>HE</v>
          </cell>
          <cell r="B2453">
            <v>199901</v>
          </cell>
          <cell r="C2453">
            <v>36</v>
          </cell>
          <cell r="D2453" t="str">
            <v>C</v>
          </cell>
          <cell r="E2453">
            <v>80.294700000000006</v>
          </cell>
        </row>
        <row r="2454">
          <cell r="A2454" t="str">
            <v>HE</v>
          </cell>
          <cell r="B2454">
            <v>199901</v>
          </cell>
          <cell r="C2454">
            <v>36</v>
          </cell>
          <cell r="D2454" t="str">
            <v>F</v>
          </cell>
          <cell r="E2454">
            <v>6.2101000000000006</v>
          </cell>
        </row>
        <row r="2455">
          <cell r="A2455" t="str">
            <v>HE</v>
          </cell>
          <cell r="B2455">
            <v>199901</v>
          </cell>
          <cell r="C2455">
            <v>36</v>
          </cell>
          <cell r="D2455" t="str">
            <v>R</v>
          </cell>
          <cell r="E2455">
            <v>2.9420999999999999</v>
          </cell>
        </row>
        <row r="2456">
          <cell r="A2456" t="str">
            <v>HE</v>
          </cell>
          <cell r="B2456">
            <v>199901</v>
          </cell>
          <cell r="C2456">
            <v>37</v>
          </cell>
          <cell r="E2456">
            <v>100</v>
          </cell>
        </row>
        <row r="2457">
          <cell r="A2457" t="str">
            <v>HE</v>
          </cell>
          <cell r="B2457">
            <v>199901</v>
          </cell>
          <cell r="C2457">
            <v>37</v>
          </cell>
          <cell r="D2457" t="str">
            <v>0</v>
          </cell>
          <cell r="E2457">
            <v>0</v>
          </cell>
        </row>
        <row r="2458">
          <cell r="A2458" t="str">
            <v>HE</v>
          </cell>
          <cell r="B2458">
            <v>199901</v>
          </cell>
          <cell r="C2458">
            <v>37</v>
          </cell>
          <cell r="D2458" t="str">
            <v>3</v>
          </cell>
          <cell r="E2458">
            <v>2.9248000000000003</v>
          </cell>
        </row>
        <row r="2459">
          <cell r="A2459" t="str">
            <v>HE</v>
          </cell>
          <cell r="B2459">
            <v>199901</v>
          </cell>
          <cell r="C2459">
            <v>37</v>
          </cell>
          <cell r="D2459" t="str">
            <v>6</v>
          </cell>
          <cell r="E2459">
            <v>1.3417000000000001</v>
          </cell>
        </row>
        <row r="2460">
          <cell r="A2460" t="str">
            <v>HE</v>
          </cell>
          <cell r="B2460">
            <v>199901</v>
          </cell>
          <cell r="C2460">
            <v>37</v>
          </cell>
          <cell r="D2460" t="str">
            <v>6+</v>
          </cell>
          <cell r="E2460">
            <v>17.155000000000001</v>
          </cell>
        </row>
        <row r="2461">
          <cell r="A2461" t="str">
            <v>HE</v>
          </cell>
          <cell r="B2461">
            <v>199901</v>
          </cell>
          <cell r="C2461">
            <v>37</v>
          </cell>
          <cell r="D2461" t="str">
            <v>9</v>
          </cell>
          <cell r="E2461">
            <v>6.3170999999999999</v>
          </cell>
        </row>
        <row r="2462">
          <cell r="A2462" t="str">
            <v>HE</v>
          </cell>
          <cell r="B2462">
            <v>199901</v>
          </cell>
          <cell r="C2462">
            <v>37</v>
          </cell>
          <cell r="D2462" t="str">
            <v>C</v>
          </cell>
          <cell r="E2462">
            <v>79.919800000000009</v>
          </cell>
        </row>
        <row r="2463">
          <cell r="A2463" t="str">
            <v>HE</v>
          </cell>
          <cell r="B2463">
            <v>199901</v>
          </cell>
          <cell r="C2463">
            <v>37</v>
          </cell>
          <cell r="D2463" t="str">
            <v>F</v>
          </cell>
          <cell r="E2463">
            <v>6.4976000000000003</v>
          </cell>
        </row>
        <row r="2464">
          <cell r="A2464" t="str">
            <v>HE</v>
          </cell>
          <cell r="B2464">
            <v>199901</v>
          </cell>
          <cell r="C2464">
            <v>37</v>
          </cell>
          <cell r="D2464" t="str">
            <v>R</v>
          </cell>
          <cell r="E2464">
            <v>2.9989000000000003</v>
          </cell>
        </row>
        <row r="2465">
          <cell r="A2465" t="str">
            <v>HE</v>
          </cell>
          <cell r="B2465">
            <v>199901</v>
          </cell>
          <cell r="C2465">
            <v>38</v>
          </cell>
          <cell r="E2465">
            <v>100</v>
          </cell>
        </row>
        <row r="2466">
          <cell r="A2466" t="str">
            <v>HE</v>
          </cell>
          <cell r="B2466">
            <v>199901</v>
          </cell>
          <cell r="C2466">
            <v>38</v>
          </cell>
          <cell r="D2466" t="str">
            <v>0</v>
          </cell>
          <cell r="E2466">
            <v>0</v>
          </cell>
        </row>
        <row r="2467">
          <cell r="A2467" t="str">
            <v>HE</v>
          </cell>
          <cell r="B2467">
            <v>199901</v>
          </cell>
          <cell r="C2467">
            <v>38</v>
          </cell>
          <cell r="D2467" t="str">
            <v>3</v>
          </cell>
          <cell r="E2467">
            <v>3.0191000000000003</v>
          </cell>
        </row>
        <row r="2468">
          <cell r="A2468" t="str">
            <v>HE</v>
          </cell>
          <cell r="B2468">
            <v>199901</v>
          </cell>
          <cell r="C2468">
            <v>38</v>
          </cell>
          <cell r="D2468" t="str">
            <v>6</v>
          </cell>
          <cell r="E2468">
            <v>1.2977000000000001</v>
          </cell>
        </row>
        <row r="2469">
          <cell r="A2469" t="str">
            <v>HE</v>
          </cell>
          <cell r="B2469">
            <v>199901</v>
          </cell>
          <cell r="C2469">
            <v>38</v>
          </cell>
          <cell r="D2469" t="str">
            <v>6+</v>
          </cell>
          <cell r="E2469">
            <v>17.283000000000001</v>
          </cell>
        </row>
        <row r="2470">
          <cell r="A2470" t="str">
            <v>HE</v>
          </cell>
          <cell r="B2470">
            <v>199901</v>
          </cell>
          <cell r="C2470">
            <v>38</v>
          </cell>
          <cell r="D2470" t="str">
            <v>9</v>
          </cell>
          <cell r="E2470">
            <v>6.5395000000000003</v>
          </cell>
        </row>
        <row r="2471">
          <cell r="A2471" t="str">
            <v>HE</v>
          </cell>
          <cell r="B2471">
            <v>199901</v>
          </cell>
          <cell r="C2471">
            <v>38</v>
          </cell>
          <cell r="D2471" t="str">
            <v>C</v>
          </cell>
          <cell r="E2471">
            <v>79.6982</v>
          </cell>
        </row>
        <row r="2472">
          <cell r="A2472" t="str">
            <v>HE</v>
          </cell>
          <cell r="B2472">
            <v>199901</v>
          </cell>
          <cell r="C2472">
            <v>38</v>
          </cell>
          <cell r="D2472" t="str">
            <v>F</v>
          </cell>
          <cell r="E2472">
            <v>6.4615</v>
          </cell>
        </row>
        <row r="2473">
          <cell r="A2473" t="str">
            <v>HE</v>
          </cell>
          <cell r="B2473">
            <v>199901</v>
          </cell>
          <cell r="C2473">
            <v>38</v>
          </cell>
          <cell r="D2473" t="str">
            <v>R</v>
          </cell>
          <cell r="E2473">
            <v>2.984</v>
          </cell>
        </row>
        <row r="2474">
          <cell r="A2474" t="str">
            <v>HE</v>
          </cell>
          <cell r="B2474">
            <v>199901</v>
          </cell>
          <cell r="C2474">
            <v>39</v>
          </cell>
          <cell r="E2474">
            <v>100</v>
          </cell>
        </row>
        <row r="2475">
          <cell r="A2475" t="str">
            <v>HE</v>
          </cell>
          <cell r="B2475">
            <v>199901</v>
          </cell>
          <cell r="C2475">
            <v>39</v>
          </cell>
          <cell r="D2475" t="str">
            <v>0</v>
          </cell>
          <cell r="E2475">
            <v>0</v>
          </cell>
        </row>
        <row r="2476">
          <cell r="A2476" t="str">
            <v>HE</v>
          </cell>
          <cell r="B2476">
            <v>199901</v>
          </cell>
          <cell r="C2476">
            <v>39</v>
          </cell>
          <cell r="D2476" t="str">
            <v>3</v>
          </cell>
          <cell r="E2476">
            <v>2.9509000000000003</v>
          </cell>
        </row>
        <row r="2477">
          <cell r="A2477" t="str">
            <v>HE</v>
          </cell>
          <cell r="B2477">
            <v>199901</v>
          </cell>
          <cell r="C2477">
            <v>39</v>
          </cell>
          <cell r="D2477" t="str">
            <v>6</v>
          </cell>
          <cell r="E2477">
            <v>1.3882000000000001</v>
          </cell>
        </row>
        <row r="2478">
          <cell r="A2478" t="str">
            <v>HE</v>
          </cell>
          <cell r="B2478">
            <v>199901</v>
          </cell>
          <cell r="C2478">
            <v>39</v>
          </cell>
          <cell r="D2478" t="str">
            <v>6+</v>
          </cell>
          <cell r="E2478">
            <v>17.315999999999999</v>
          </cell>
        </row>
        <row r="2479">
          <cell r="A2479" t="str">
            <v>HE</v>
          </cell>
          <cell r="B2479">
            <v>199901</v>
          </cell>
          <cell r="C2479">
            <v>39</v>
          </cell>
          <cell r="D2479" t="str">
            <v>9</v>
          </cell>
          <cell r="E2479">
            <v>6.6494</v>
          </cell>
        </row>
        <row r="2480">
          <cell r="A2480" t="str">
            <v>HE</v>
          </cell>
          <cell r="B2480">
            <v>199901</v>
          </cell>
          <cell r="C2480">
            <v>39</v>
          </cell>
          <cell r="D2480" t="str">
            <v>C</v>
          </cell>
          <cell r="E2480">
            <v>79.733200000000011</v>
          </cell>
        </row>
        <row r="2481">
          <cell r="A2481" t="str">
            <v>HE</v>
          </cell>
          <cell r="B2481">
            <v>199901</v>
          </cell>
          <cell r="C2481">
            <v>39</v>
          </cell>
          <cell r="D2481" t="str">
            <v>F</v>
          </cell>
          <cell r="E2481">
            <v>6.3807</v>
          </cell>
        </row>
        <row r="2482">
          <cell r="A2482" t="str">
            <v>HE</v>
          </cell>
          <cell r="B2482">
            <v>199901</v>
          </cell>
          <cell r="C2482">
            <v>39</v>
          </cell>
          <cell r="D2482" t="str">
            <v>R</v>
          </cell>
          <cell r="E2482">
            <v>2.8976000000000002</v>
          </cell>
        </row>
        <row r="2483">
          <cell r="A2483" t="str">
            <v>HE</v>
          </cell>
          <cell r="B2483">
            <v>199901</v>
          </cell>
          <cell r="C2483">
            <v>40</v>
          </cell>
          <cell r="E2483">
            <v>100</v>
          </cell>
        </row>
        <row r="2484">
          <cell r="A2484" t="str">
            <v>HE</v>
          </cell>
          <cell r="B2484">
            <v>199901</v>
          </cell>
          <cell r="C2484">
            <v>40</v>
          </cell>
          <cell r="D2484" t="str">
            <v>0</v>
          </cell>
          <cell r="E2484">
            <v>0</v>
          </cell>
        </row>
        <row r="2485">
          <cell r="A2485" t="str">
            <v>HE</v>
          </cell>
          <cell r="B2485">
            <v>199901</v>
          </cell>
          <cell r="C2485">
            <v>40</v>
          </cell>
          <cell r="D2485" t="str">
            <v>3</v>
          </cell>
          <cell r="E2485">
            <v>2.9885000000000002</v>
          </cell>
        </row>
        <row r="2486">
          <cell r="A2486" t="str">
            <v>HE</v>
          </cell>
          <cell r="B2486">
            <v>199901</v>
          </cell>
          <cell r="C2486">
            <v>40</v>
          </cell>
          <cell r="D2486" t="str">
            <v>6</v>
          </cell>
          <cell r="E2486">
            <v>1.4750000000000001</v>
          </cell>
        </row>
        <row r="2487">
          <cell r="A2487" t="str">
            <v>HE</v>
          </cell>
          <cell r="B2487">
            <v>199901</v>
          </cell>
          <cell r="C2487">
            <v>40</v>
          </cell>
          <cell r="D2487" t="str">
            <v>6+</v>
          </cell>
          <cell r="E2487">
            <v>17.608000000000001</v>
          </cell>
        </row>
        <row r="2488">
          <cell r="A2488" t="str">
            <v>HE</v>
          </cell>
          <cell r="B2488">
            <v>199901</v>
          </cell>
          <cell r="C2488">
            <v>40</v>
          </cell>
          <cell r="D2488" t="str">
            <v>9</v>
          </cell>
          <cell r="E2488">
            <v>6.8019000000000007</v>
          </cell>
        </row>
        <row r="2489">
          <cell r="A2489" t="str">
            <v>HE</v>
          </cell>
          <cell r="B2489">
            <v>199901</v>
          </cell>
          <cell r="C2489">
            <v>40</v>
          </cell>
          <cell r="D2489" t="str">
            <v>C</v>
          </cell>
          <cell r="E2489">
            <v>79.403300000000002</v>
          </cell>
        </row>
        <row r="2490">
          <cell r="A2490" t="str">
            <v>HE</v>
          </cell>
          <cell r="B2490">
            <v>199901</v>
          </cell>
          <cell r="C2490">
            <v>40</v>
          </cell>
          <cell r="D2490" t="str">
            <v>F</v>
          </cell>
          <cell r="E2490">
            <v>6.3478000000000003</v>
          </cell>
        </row>
        <row r="2491">
          <cell r="A2491" t="str">
            <v>HE</v>
          </cell>
          <cell r="B2491">
            <v>199901</v>
          </cell>
          <cell r="C2491">
            <v>40</v>
          </cell>
          <cell r="D2491" t="str">
            <v>R</v>
          </cell>
          <cell r="E2491">
            <v>2.9834000000000001</v>
          </cell>
        </row>
        <row r="2492">
          <cell r="A2492" t="str">
            <v>HE</v>
          </cell>
          <cell r="B2492">
            <v>199901</v>
          </cell>
          <cell r="C2492">
            <v>41</v>
          </cell>
          <cell r="E2492">
            <v>100</v>
          </cell>
        </row>
        <row r="2493">
          <cell r="A2493" t="str">
            <v>HE</v>
          </cell>
          <cell r="B2493">
            <v>199901</v>
          </cell>
          <cell r="C2493">
            <v>41</v>
          </cell>
          <cell r="D2493" t="str">
            <v>0</v>
          </cell>
          <cell r="E2493">
            <v>0</v>
          </cell>
        </row>
        <row r="2494">
          <cell r="A2494" t="str">
            <v>HE</v>
          </cell>
          <cell r="B2494">
            <v>199901</v>
          </cell>
          <cell r="C2494">
            <v>41</v>
          </cell>
          <cell r="D2494" t="str">
            <v>3</v>
          </cell>
          <cell r="E2494">
            <v>2.9629000000000003</v>
          </cell>
        </row>
        <row r="2495">
          <cell r="A2495" t="str">
            <v>HE</v>
          </cell>
          <cell r="B2495">
            <v>199901</v>
          </cell>
          <cell r="C2495">
            <v>41</v>
          </cell>
          <cell r="D2495" t="str">
            <v>6</v>
          </cell>
          <cell r="E2495">
            <v>1.3423</v>
          </cell>
        </row>
        <row r="2496">
          <cell r="A2496" t="str">
            <v>HE</v>
          </cell>
          <cell r="B2496">
            <v>199901</v>
          </cell>
          <cell r="C2496">
            <v>41</v>
          </cell>
          <cell r="D2496" t="str">
            <v>6+</v>
          </cell>
          <cell r="E2496">
            <v>17.617999999999999</v>
          </cell>
        </row>
        <row r="2497">
          <cell r="A2497" t="str">
            <v>HE</v>
          </cell>
          <cell r="B2497">
            <v>199901</v>
          </cell>
          <cell r="C2497">
            <v>41</v>
          </cell>
          <cell r="D2497" t="str">
            <v>9</v>
          </cell>
          <cell r="E2497">
            <v>6.9367000000000001</v>
          </cell>
        </row>
        <row r="2498">
          <cell r="A2498" t="str">
            <v>HE</v>
          </cell>
          <cell r="B2498">
            <v>199901</v>
          </cell>
          <cell r="C2498">
            <v>41</v>
          </cell>
          <cell r="D2498" t="str">
            <v>C</v>
          </cell>
          <cell r="E2498">
            <v>79.419200000000004</v>
          </cell>
        </row>
        <row r="2499">
          <cell r="A2499" t="str">
            <v>HE</v>
          </cell>
          <cell r="B2499">
            <v>199901</v>
          </cell>
          <cell r="C2499">
            <v>41</v>
          </cell>
          <cell r="D2499" t="str">
            <v>F</v>
          </cell>
          <cell r="E2499">
            <v>6.3331</v>
          </cell>
        </row>
        <row r="2500">
          <cell r="A2500" t="str">
            <v>HE</v>
          </cell>
          <cell r="B2500">
            <v>199901</v>
          </cell>
          <cell r="C2500">
            <v>41</v>
          </cell>
          <cell r="D2500" t="str">
            <v>R</v>
          </cell>
          <cell r="E2500">
            <v>3.0057</v>
          </cell>
        </row>
        <row r="2501">
          <cell r="A2501" t="str">
            <v>HE</v>
          </cell>
          <cell r="B2501">
            <v>199901</v>
          </cell>
          <cell r="C2501">
            <v>42</v>
          </cell>
          <cell r="E2501">
            <v>100</v>
          </cell>
        </row>
        <row r="2502">
          <cell r="A2502" t="str">
            <v>HE</v>
          </cell>
          <cell r="B2502">
            <v>199901</v>
          </cell>
          <cell r="C2502">
            <v>42</v>
          </cell>
          <cell r="D2502" t="str">
            <v>0</v>
          </cell>
          <cell r="E2502">
            <v>0</v>
          </cell>
        </row>
        <row r="2503">
          <cell r="A2503" t="str">
            <v>HE</v>
          </cell>
          <cell r="B2503">
            <v>199901</v>
          </cell>
          <cell r="C2503">
            <v>42</v>
          </cell>
          <cell r="D2503" t="str">
            <v>3</v>
          </cell>
          <cell r="E2503">
            <v>3.1627000000000001</v>
          </cell>
        </row>
        <row r="2504">
          <cell r="A2504" t="str">
            <v>HE</v>
          </cell>
          <cell r="B2504">
            <v>199901</v>
          </cell>
          <cell r="C2504">
            <v>42</v>
          </cell>
          <cell r="D2504" t="str">
            <v>6</v>
          </cell>
          <cell r="E2504">
            <v>1.4874000000000001</v>
          </cell>
        </row>
        <row r="2505">
          <cell r="A2505" t="str">
            <v>HE</v>
          </cell>
          <cell r="B2505">
            <v>199901</v>
          </cell>
          <cell r="C2505">
            <v>42</v>
          </cell>
          <cell r="D2505" t="str">
            <v>6+</v>
          </cell>
          <cell r="E2505">
            <v>18.024000000000001</v>
          </cell>
        </row>
        <row r="2506">
          <cell r="A2506" t="str">
            <v>HE</v>
          </cell>
          <cell r="B2506">
            <v>199901</v>
          </cell>
          <cell r="C2506">
            <v>42</v>
          </cell>
          <cell r="D2506" t="str">
            <v>9</v>
          </cell>
          <cell r="E2506">
            <v>7.2356000000000007</v>
          </cell>
        </row>
        <row r="2507">
          <cell r="A2507" t="str">
            <v>HE</v>
          </cell>
          <cell r="B2507">
            <v>199901</v>
          </cell>
          <cell r="C2507">
            <v>42</v>
          </cell>
          <cell r="D2507" t="str">
            <v>C</v>
          </cell>
          <cell r="E2507">
            <v>78.813200000000009</v>
          </cell>
        </row>
        <row r="2508">
          <cell r="A2508" t="str">
            <v>HE</v>
          </cell>
          <cell r="B2508">
            <v>199901</v>
          </cell>
          <cell r="C2508">
            <v>42</v>
          </cell>
          <cell r="D2508" t="str">
            <v>F</v>
          </cell>
          <cell r="E2508">
            <v>6.2627000000000006</v>
          </cell>
        </row>
        <row r="2509">
          <cell r="A2509" t="str">
            <v>HE</v>
          </cell>
          <cell r="B2509">
            <v>199901</v>
          </cell>
          <cell r="C2509">
            <v>42</v>
          </cell>
          <cell r="D2509" t="str">
            <v>R</v>
          </cell>
          <cell r="E2509">
            <v>3.0384000000000002</v>
          </cell>
        </row>
        <row r="2510">
          <cell r="A2510" t="str">
            <v>HE</v>
          </cell>
          <cell r="B2510">
            <v>199901</v>
          </cell>
          <cell r="C2510">
            <v>43</v>
          </cell>
          <cell r="E2510">
            <v>100</v>
          </cell>
        </row>
        <row r="2511">
          <cell r="A2511" t="str">
            <v>HE</v>
          </cell>
          <cell r="B2511">
            <v>199901</v>
          </cell>
          <cell r="C2511">
            <v>43</v>
          </cell>
          <cell r="D2511" t="str">
            <v>0</v>
          </cell>
          <cell r="E2511">
            <v>0</v>
          </cell>
        </row>
        <row r="2512">
          <cell r="A2512" t="str">
            <v>HE</v>
          </cell>
          <cell r="B2512">
            <v>199901</v>
          </cell>
          <cell r="C2512">
            <v>43</v>
          </cell>
          <cell r="D2512" t="str">
            <v>3</v>
          </cell>
          <cell r="E2512">
            <v>3.2726999999999999</v>
          </cell>
        </row>
        <row r="2513">
          <cell r="A2513" t="str">
            <v>HE</v>
          </cell>
          <cell r="B2513">
            <v>199901</v>
          </cell>
          <cell r="C2513">
            <v>43</v>
          </cell>
          <cell r="D2513" t="str">
            <v>6</v>
          </cell>
          <cell r="E2513">
            <v>1.3716000000000002</v>
          </cell>
        </row>
        <row r="2514">
          <cell r="A2514" t="str">
            <v>HE</v>
          </cell>
          <cell r="B2514">
            <v>199901</v>
          </cell>
          <cell r="C2514">
            <v>43</v>
          </cell>
          <cell r="D2514" t="str">
            <v>6+</v>
          </cell>
          <cell r="E2514">
            <v>18.521000000000001</v>
          </cell>
        </row>
        <row r="2515">
          <cell r="A2515" t="str">
            <v>HE</v>
          </cell>
          <cell r="B2515">
            <v>199901</v>
          </cell>
          <cell r="C2515">
            <v>43</v>
          </cell>
          <cell r="D2515" t="str">
            <v>9</v>
          </cell>
          <cell r="E2515">
            <v>7.6481000000000003</v>
          </cell>
        </row>
        <row r="2516">
          <cell r="A2516" t="str">
            <v>HE</v>
          </cell>
          <cell r="B2516">
            <v>199901</v>
          </cell>
          <cell r="C2516">
            <v>43</v>
          </cell>
          <cell r="D2516" t="str">
            <v>C</v>
          </cell>
          <cell r="E2516">
            <v>78.206699999999998</v>
          </cell>
        </row>
        <row r="2517">
          <cell r="A2517" t="str">
            <v>HE</v>
          </cell>
          <cell r="B2517">
            <v>199901</v>
          </cell>
          <cell r="C2517">
            <v>43</v>
          </cell>
          <cell r="D2517" t="str">
            <v>F</v>
          </cell>
          <cell r="E2517">
            <v>6.3975</v>
          </cell>
        </row>
        <row r="2518">
          <cell r="A2518" t="str">
            <v>HE</v>
          </cell>
          <cell r="B2518">
            <v>199901</v>
          </cell>
          <cell r="C2518">
            <v>43</v>
          </cell>
          <cell r="D2518" t="str">
            <v>R</v>
          </cell>
          <cell r="E2518">
            <v>3.1032999999999999</v>
          </cell>
        </row>
        <row r="2519">
          <cell r="A2519" t="str">
            <v>HE</v>
          </cell>
          <cell r="B2519">
            <v>199901</v>
          </cell>
          <cell r="C2519">
            <v>44</v>
          </cell>
          <cell r="E2519">
            <v>100</v>
          </cell>
        </row>
        <row r="2520">
          <cell r="A2520" t="str">
            <v>HE</v>
          </cell>
          <cell r="B2520">
            <v>199901</v>
          </cell>
          <cell r="C2520">
            <v>44</v>
          </cell>
          <cell r="D2520" t="str">
            <v>0</v>
          </cell>
          <cell r="E2520">
            <v>0</v>
          </cell>
        </row>
        <row r="2521">
          <cell r="A2521" t="str">
            <v>HE</v>
          </cell>
          <cell r="B2521">
            <v>199901</v>
          </cell>
          <cell r="C2521">
            <v>44</v>
          </cell>
          <cell r="D2521" t="str">
            <v>3</v>
          </cell>
          <cell r="E2521">
            <v>3.0545</v>
          </cell>
        </row>
        <row r="2522">
          <cell r="A2522" t="str">
            <v>HE</v>
          </cell>
          <cell r="B2522">
            <v>199901</v>
          </cell>
          <cell r="C2522">
            <v>44</v>
          </cell>
          <cell r="D2522" t="str">
            <v>6</v>
          </cell>
          <cell r="E2522">
            <v>1.2659</v>
          </cell>
        </row>
        <row r="2523">
          <cell r="A2523" t="str">
            <v>HE</v>
          </cell>
          <cell r="B2523">
            <v>199901</v>
          </cell>
          <cell r="C2523">
            <v>44</v>
          </cell>
          <cell r="D2523" t="str">
            <v>6+</v>
          </cell>
          <cell r="E2523">
            <v>18.97</v>
          </cell>
        </row>
        <row r="2524">
          <cell r="A2524" t="str">
            <v>HE</v>
          </cell>
          <cell r="B2524">
            <v>199901</v>
          </cell>
          <cell r="C2524">
            <v>44</v>
          </cell>
          <cell r="D2524" t="str">
            <v>9</v>
          </cell>
          <cell r="E2524">
            <v>7.2286000000000001</v>
          </cell>
        </row>
        <row r="2525">
          <cell r="A2525" t="str">
            <v>HE</v>
          </cell>
          <cell r="B2525">
            <v>199901</v>
          </cell>
          <cell r="C2525">
            <v>44</v>
          </cell>
          <cell r="D2525" t="str">
            <v>C</v>
          </cell>
          <cell r="E2525">
            <v>77.975999999999999</v>
          </cell>
        </row>
        <row r="2526">
          <cell r="A2526" t="str">
            <v>HE</v>
          </cell>
          <cell r="B2526">
            <v>199901</v>
          </cell>
          <cell r="C2526">
            <v>44</v>
          </cell>
          <cell r="D2526" t="str">
            <v>F</v>
          </cell>
          <cell r="E2526">
            <v>7.42</v>
          </cell>
        </row>
        <row r="2527">
          <cell r="A2527" t="str">
            <v>HE</v>
          </cell>
          <cell r="B2527">
            <v>199901</v>
          </cell>
          <cell r="C2527">
            <v>44</v>
          </cell>
          <cell r="D2527" t="str">
            <v>R</v>
          </cell>
          <cell r="E2527">
            <v>3.0550999999999999</v>
          </cell>
        </row>
        <row r="2528">
          <cell r="A2528" t="str">
            <v>HE</v>
          </cell>
          <cell r="B2528">
            <v>199901</v>
          </cell>
          <cell r="C2528">
            <v>45</v>
          </cell>
          <cell r="E2528">
            <v>100</v>
          </cell>
        </row>
        <row r="2529">
          <cell r="A2529" t="str">
            <v>HE</v>
          </cell>
          <cell r="B2529">
            <v>199901</v>
          </cell>
          <cell r="C2529">
            <v>45</v>
          </cell>
          <cell r="D2529" t="str">
            <v>0</v>
          </cell>
          <cell r="E2529">
            <v>0</v>
          </cell>
        </row>
        <row r="2530">
          <cell r="A2530" t="str">
            <v>HE</v>
          </cell>
          <cell r="B2530">
            <v>199901</v>
          </cell>
          <cell r="C2530">
            <v>45</v>
          </cell>
          <cell r="D2530" t="str">
            <v>3</v>
          </cell>
          <cell r="E2530">
            <v>3.4664000000000001</v>
          </cell>
        </row>
        <row r="2531">
          <cell r="A2531" t="str">
            <v>HE</v>
          </cell>
          <cell r="B2531">
            <v>199901</v>
          </cell>
          <cell r="C2531">
            <v>45</v>
          </cell>
          <cell r="D2531" t="str">
            <v>6</v>
          </cell>
          <cell r="E2531">
            <v>1.5533000000000001</v>
          </cell>
        </row>
        <row r="2532">
          <cell r="A2532" t="str">
            <v>HE</v>
          </cell>
          <cell r="B2532">
            <v>199901</v>
          </cell>
          <cell r="C2532">
            <v>45</v>
          </cell>
          <cell r="D2532" t="str">
            <v>6+</v>
          </cell>
          <cell r="E2532">
            <v>18.733000000000001</v>
          </cell>
        </row>
        <row r="2533">
          <cell r="A2533" t="str">
            <v>HE</v>
          </cell>
          <cell r="B2533">
            <v>199901</v>
          </cell>
          <cell r="C2533">
            <v>45</v>
          </cell>
          <cell r="D2533" t="str">
            <v>9</v>
          </cell>
          <cell r="E2533">
            <v>7.7919</v>
          </cell>
        </row>
        <row r="2534">
          <cell r="A2534" t="str">
            <v>HE</v>
          </cell>
          <cell r="B2534">
            <v>199901</v>
          </cell>
          <cell r="C2534">
            <v>45</v>
          </cell>
          <cell r="D2534" t="str">
            <v>C</v>
          </cell>
          <cell r="E2534">
            <v>77.80080000000001</v>
          </cell>
        </row>
        <row r="2535">
          <cell r="A2535" t="str">
            <v>HE</v>
          </cell>
          <cell r="B2535">
            <v>199901</v>
          </cell>
          <cell r="C2535">
            <v>45</v>
          </cell>
          <cell r="D2535" t="str">
            <v>F</v>
          </cell>
          <cell r="E2535">
            <v>6.2664</v>
          </cell>
        </row>
        <row r="2536">
          <cell r="A2536" t="str">
            <v>HE</v>
          </cell>
          <cell r="B2536">
            <v>199901</v>
          </cell>
          <cell r="C2536">
            <v>45</v>
          </cell>
          <cell r="D2536" t="str">
            <v>R</v>
          </cell>
          <cell r="E2536">
            <v>3.1213000000000002</v>
          </cell>
        </row>
        <row r="2537">
          <cell r="A2537" t="str">
            <v>HE</v>
          </cell>
          <cell r="B2537">
            <v>199901</v>
          </cell>
          <cell r="C2537">
            <v>46</v>
          </cell>
          <cell r="E2537">
            <v>100</v>
          </cell>
        </row>
        <row r="2538">
          <cell r="A2538" t="str">
            <v>HE</v>
          </cell>
          <cell r="B2538">
            <v>199901</v>
          </cell>
          <cell r="C2538">
            <v>46</v>
          </cell>
          <cell r="D2538" t="str">
            <v>0</v>
          </cell>
          <cell r="E2538">
            <v>0</v>
          </cell>
        </row>
        <row r="2539">
          <cell r="A2539" t="str">
            <v>HE</v>
          </cell>
          <cell r="B2539">
            <v>199901</v>
          </cell>
          <cell r="C2539">
            <v>46</v>
          </cell>
          <cell r="D2539" t="str">
            <v>3</v>
          </cell>
          <cell r="E2539">
            <v>3.7796000000000003</v>
          </cell>
        </row>
        <row r="2540">
          <cell r="A2540" t="str">
            <v>HE</v>
          </cell>
          <cell r="B2540">
            <v>199901</v>
          </cell>
          <cell r="C2540">
            <v>46</v>
          </cell>
          <cell r="D2540" t="str">
            <v>6</v>
          </cell>
          <cell r="E2540">
            <v>1.5883</v>
          </cell>
        </row>
        <row r="2541">
          <cell r="A2541" t="str">
            <v>HE</v>
          </cell>
          <cell r="B2541">
            <v>199901</v>
          </cell>
          <cell r="C2541">
            <v>46</v>
          </cell>
          <cell r="D2541" t="str">
            <v>6+</v>
          </cell>
          <cell r="E2541">
            <v>20.777999999999999</v>
          </cell>
        </row>
        <row r="2542">
          <cell r="A2542" t="str">
            <v>HE</v>
          </cell>
          <cell r="B2542">
            <v>199901</v>
          </cell>
          <cell r="C2542">
            <v>46</v>
          </cell>
          <cell r="D2542" t="str">
            <v>9</v>
          </cell>
          <cell r="E2542">
            <v>8.7163000000000004</v>
          </cell>
        </row>
        <row r="2543">
          <cell r="A2543" t="str">
            <v>HE</v>
          </cell>
          <cell r="B2543">
            <v>199901</v>
          </cell>
          <cell r="C2543">
            <v>46</v>
          </cell>
          <cell r="D2543" t="str">
            <v>C</v>
          </cell>
          <cell r="E2543">
            <v>75.442499999999995</v>
          </cell>
        </row>
        <row r="2544">
          <cell r="A2544" t="str">
            <v>HE</v>
          </cell>
          <cell r="B2544">
            <v>199901</v>
          </cell>
          <cell r="C2544">
            <v>46</v>
          </cell>
          <cell r="D2544" t="str">
            <v>F</v>
          </cell>
          <cell r="E2544">
            <v>6.9338000000000006</v>
          </cell>
        </row>
        <row r="2545">
          <cell r="A2545" t="str">
            <v>HE</v>
          </cell>
          <cell r="B2545">
            <v>199901</v>
          </cell>
          <cell r="C2545">
            <v>46</v>
          </cell>
          <cell r="D2545" t="str">
            <v>R</v>
          </cell>
          <cell r="E2545">
            <v>3.5396000000000001</v>
          </cell>
        </row>
        <row r="2546">
          <cell r="A2546" t="str">
            <v>HE</v>
          </cell>
          <cell r="B2546">
            <v>199901</v>
          </cell>
          <cell r="C2546">
            <v>47</v>
          </cell>
          <cell r="E2546">
            <v>100</v>
          </cell>
        </row>
        <row r="2547">
          <cell r="A2547" t="str">
            <v>HE</v>
          </cell>
          <cell r="B2547">
            <v>199901</v>
          </cell>
          <cell r="C2547">
            <v>47</v>
          </cell>
          <cell r="D2547" t="str">
            <v>0</v>
          </cell>
          <cell r="E2547">
            <v>0</v>
          </cell>
        </row>
        <row r="2548">
          <cell r="A2548" t="str">
            <v>HE</v>
          </cell>
          <cell r="B2548">
            <v>199901</v>
          </cell>
          <cell r="C2548">
            <v>47</v>
          </cell>
          <cell r="D2548" t="str">
            <v>3</v>
          </cell>
          <cell r="E2548">
            <v>4.0093000000000005</v>
          </cell>
        </row>
        <row r="2549">
          <cell r="A2549" t="str">
            <v>HE</v>
          </cell>
          <cell r="B2549">
            <v>199901</v>
          </cell>
          <cell r="C2549">
            <v>47</v>
          </cell>
          <cell r="D2549" t="str">
            <v>6</v>
          </cell>
          <cell r="E2549">
            <v>1.8010000000000002</v>
          </cell>
        </row>
        <row r="2550">
          <cell r="A2550" t="str">
            <v>HE</v>
          </cell>
          <cell r="B2550">
            <v>199901</v>
          </cell>
          <cell r="C2550">
            <v>47</v>
          </cell>
          <cell r="D2550" t="str">
            <v>6+</v>
          </cell>
          <cell r="E2550">
            <v>21.960999999999999</v>
          </cell>
        </row>
        <row r="2551">
          <cell r="A2551" t="str">
            <v>HE</v>
          </cell>
          <cell r="B2551">
            <v>199901</v>
          </cell>
          <cell r="C2551">
            <v>47</v>
          </cell>
          <cell r="D2551" t="str">
            <v>9</v>
          </cell>
          <cell r="E2551">
            <v>9.4588000000000001</v>
          </cell>
        </row>
        <row r="2552">
          <cell r="A2552" t="str">
            <v>HE</v>
          </cell>
          <cell r="B2552">
            <v>199901</v>
          </cell>
          <cell r="C2552">
            <v>47</v>
          </cell>
          <cell r="D2552" t="str">
            <v>C</v>
          </cell>
          <cell r="E2552">
            <v>74.029700000000005</v>
          </cell>
        </row>
        <row r="2553">
          <cell r="A2553" t="str">
            <v>HE</v>
          </cell>
          <cell r="B2553">
            <v>199901</v>
          </cell>
          <cell r="C2553">
            <v>47</v>
          </cell>
          <cell r="D2553" t="str">
            <v>F</v>
          </cell>
          <cell r="E2553">
            <v>7.1028000000000002</v>
          </cell>
        </row>
        <row r="2554">
          <cell r="A2554" t="str">
            <v>HE</v>
          </cell>
          <cell r="B2554">
            <v>199901</v>
          </cell>
          <cell r="C2554">
            <v>47</v>
          </cell>
          <cell r="D2554" t="str">
            <v>R</v>
          </cell>
          <cell r="E2554">
            <v>3.5984000000000003</v>
          </cell>
        </row>
        <row r="2555">
          <cell r="A2555" t="str">
            <v>HE</v>
          </cell>
          <cell r="B2555">
            <v>199902</v>
          </cell>
          <cell r="C2555">
            <v>0</v>
          </cell>
          <cell r="E2555">
            <v>100</v>
          </cell>
        </row>
        <row r="2556">
          <cell r="A2556" t="str">
            <v>HE</v>
          </cell>
          <cell r="B2556">
            <v>199902</v>
          </cell>
          <cell r="C2556">
            <v>0</v>
          </cell>
          <cell r="D2556" t="str">
            <v>3</v>
          </cell>
          <cell r="E2556">
            <v>0.57940000000000003</v>
          </cell>
        </row>
        <row r="2557">
          <cell r="A2557" t="str">
            <v>HE</v>
          </cell>
          <cell r="B2557">
            <v>199902</v>
          </cell>
          <cell r="C2557">
            <v>0</v>
          </cell>
          <cell r="D2557" t="str">
            <v>6</v>
          </cell>
          <cell r="E2557">
            <v>5.9700000000000003E-2</v>
          </cell>
        </row>
        <row r="2558">
          <cell r="A2558" t="str">
            <v>HE</v>
          </cell>
          <cell r="B2558">
            <v>199902</v>
          </cell>
          <cell r="C2558">
            <v>0</v>
          </cell>
          <cell r="D2558" t="str">
            <v>6+</v>
          </cell>
          <cell r="E2558">
            <v>10.97</v>
          </cell>
        </row>
        <row r="2559">
          <cell r="A2559" t="str">
            <v>HE</v>
          </cell>
          <cell r="B2559">
            <v>199902</v>
          </cell>
          <cell r="C2559">
            <v>0</v>
          </cell>
          <cell r="D2559" t="str">
            <v>9</v>
          </cell>
          <cell r="E2559">
            <v>10.91</v>
          </cell>
        </row>
        <row r="2560">
          <cell r="A2560" t="str">
            <v>HE</v>
          </cell>
          <cell r="B2560">
            <v>199902</v>
          </cell>
          <cell r="C2560">
            <v>0</v>
          </cell>
          <cell r="D2560" t="str">
            <v>C</v>
          </cell>
          <cell r="E2560">
            <v>88.450800000000001</v>
          </cell>
        </row>
        <row r="2561">
          <cell r="A2561" t="str">
            <v>HE</v>
          </cell>
          <cell r="B2561">
            <v>199902</v>
          </cell>
          <cell r="C2561">
            <v>1</v>
          </cell>
          <cell r="E2561">
            <v>100</v>
          </cell>
        </row>
        <row r="2562">
          <cell r="A2562" t="str">
            <v>HE</v>
          </cell>
          <cell r="B2562">
            <v>199902</v>
          </cell>
          <cell r="C2562">
            <v>1</v>
          </cell>
          <cell r="D2562" t="str">
            <v>0</v>
          </cell>
          <cell r="E2562">
            <v>0</v>
          </cell>
        </row>
        <row r="2563">
          <cell r="A2563" t="str">
            <v>HE</v>
          </cell>
          <cell r="B2563">
            <v>199902</v>
          </cell>
          <cell r="C2563">
            <v>1</v>
          </cell>
          <cell r="D2563" t="str">
            <v>3</v>
          </cell>
          <cell r="E2563">
            <v>0.9094000000000001</v>
          </cell>
        </row>
        <row r="2564">
          <cell r="A2564" t="str">
            <v>HE</v>
          </cell>
          <cell r="B2564">
            <v>199902</v>
          </cell>
          <cell r="C2564">
            <v>1</v>
          </cell>
          <cell r="D2564" t="str">
            <v>6</v>
          </cell>
          <cell r="E2564">
            <v>0.12560000000000002</v>
          </cell>
        </row>
        <row r="2565">
          <cell r="A2565" t="str">
            <v>HE</v>
          </cell>
          <cell r="B2565">
            <v>199902</v>
          </cell>
          <cell r="C2565">
            <v>1</v>
          </cell>
          <cell r="D2565" t="str">
            <v>6+</v>
          </cell>
          <cell r="E2565">
            <v>0.40100000000000002</v>
          </cell>
        </row>
        <row r="2566">
          <cell r="A2566" t="str">
            <v>HE</v>
          </cell>
          <cell r="B2566">
            <v>199902</v>
          </cell>
          <cell r="C2566">
            <v>1</v>
          </cell>
          <cell r="D2566" t="str">
            <v>9</v>
          </cell>
          <cell r="E2566">
            <v>0.2462</v>
          </cell>
        </row>
        <row r="2567">
          <cell r="A2567" t="str">
            <v>HE</v>
          </cell>
          <cell r="B2567">
            <v>199902</v>
          </cell>
          <cell r="C2567">
            <v>1</v>
          </cell>
          <cell r="D2567" t="str">
            <v>C</v>
          </cell>
          <cell r="E2567">
            <v>98.68950000000001</v>
          </cell>
        </row>
        <row r="2568">
          <cell r="A2568" t="str">
            <v>HE</v>
          </cell>
          <cell r="B2568">
            <v>199902</v>
          </cell>
          <cell r="C2568">
            <v>1</v>
          </cell>
          <cell r="D2568" t="str">
            <v>F</v>
          </cell>
          <cell r="E2568">
            <v>2.92E-2</v>
          </cell>
        </row>
        <row r="2569">
          <cell r="A2569" t="str">
            <v>HE</v>
          </cell>
          <cell r="B2569">
            <v>199902</v>
          </cell>
          <cell r="C2569">
            <v>2</v>
          </cell>
          <cell r="E2569">
            <v>100</v>
          </cell>
        </row>
        <row r="2570">
          <cell r="A2570" t="str">
            <v>HE</v>
          </cell>
          <cell r="B2570">
            <v>199902</v>
          </cell>
          <cell r="C2570">
            <v>2</v>
          </cell>
          <cell r="D2570" t="str">
            <v>0</v>
          </cell>
          <cell r="E2570">
            <v>0</v>
          </cell>
        </row>
        <row r="2571">
          <cell r="A2571" t="str">
            <v>HE</v>
          </cell>
          <cell r="B2571">
            <v>199902</v>
          </cell>
          <cell r="C2571">
            <v>2</v>
          </cell>
          <cell r="D2571" t="str">
            <v>3</v>
          </cell>
          <cell r="E2571">
            <v>1.0693000000000001</v>
          </cell>
        </row>
        <row r="2572">
          <cell r="A2572" t="str">
            <v>HE</v>
          </cell>
          <cell r="B2572">
            <v>199902</v>
          </cell>
          <cell r="C2572">
            <v>2</v>
          </cell>
          <cell r="D2572" t="str">
            <v>6</v>
          </cell>
          <cell r="E2572">
            <v>0.25600000000000001</v>
          </cell>
        </row>
        <row r="2573">
          <cell r="A2573" t="str">
            <v>HE</v>
          </cell>
          <cell r="B2573">
            <v>199902</v>
          </cell>
          <cell r="C2573">
            <v>2</v>
          </cell>
          <cell r="D2573" t="str">
            <v>6+</v>
          </cell>
          <cell r="E2573">
            <v>0.46400000000000002</v>
          </cell>
        </row>
        <row r="2574">
          <cell r="A2574" t="str">
            <v>HE</v>
          </cell>
          <cell r="B2574">
            <v>199902</v>
          </cell>
          <cell r="C2574">
            <v>2</v>
          </cell>
          <cell r="D2574" t="str">
            <v>9</v>
          </cell>
          <cell r="E2574">
            <v>5.62E-2</v>
          </cell>
        </row>
        <row r="2575">
          <cell r="A2575" t="str">
            <v>HE</v>
          </cell>
          <cell r="B2575">
            <v>199902</v>
          </cell>
          <cell r="C2575">
            <v>2</v>
          </cell>
          <cell r="D2575" t="str">
            <v>C</v>
          </cell>
          <cell r="E2575">
            <v>98.466400000000007</v>
          </cell>
        </row>
        <row r="2576">
          <cell r="A2576" t="str">
            <v>HE</v>
          </cell>
          <cell r="B2576">
            <v>199902</v>
          </cell>
          <cell r="C2576">
            <v>2</v>
          </cell>
          <cell r="D2576" t="str">
            <v>F</v>
          </cell>
          <cell r="E2576">
            <v>0.15210000000000001</v>
          </cell>
        </row>
        <row r="2577">
          <cell r="A2577" t="str">
            <v>HE</v>
          </cell>
          <cell r="B2577">
            <v>199902</v>
          </cell>
          <cell r="C2577">
            <v>3</v>
          </cell>
          <cell r="E2577">
            <v>100</v>
          </cell>
        </row>
        <row r="2578">
          <cell r="A2578" t="str">
            <v>HE</v>
          </cell>
          <cell r="B2578">
            <v>199902</v>
          </cell>
          <cell r="C2578">
            <v>3</v>
          </cell>
          <cell r="D2578" t="str">
            <v>0</v>
          </cell>
          <cell r="E2578">
            <v>0</v>
          </cell>
        </row>
        <row r="2579">
          <cell r="A2579" t="str">
            <v>HE</v>
          </cell>
          <cell r="B2579">
            <v>199902</v>
          </cell>
          <cell r="C2579">
            <v>3</v>
          </cell>
          <cell r="D2579" t="str">
            <v>3</v>
          </cell>
          <cell r="E2579">
            <v>2.0028999999999999</v>
          </cell>
        </row>
        <row r="2580">
          <cell r="A2580" t="str">
            <v>HE</v>
          </cell>
          <cell r="B2580">
            <v>199902</v>
          </cell>
          <cell r="C2580">
            <v>3</v>
          </cell>
          <cell r="D2580" t="str">
            <v>6</v>
          </cell>
          <cell r="E2580">
            <v>0.48930000000000001</v>
          </cell>
        </row>
        <row r="2581">
          <cell r="A2581" t="str">
            <v>HE</v>
          </cell>
          <cell r="B2581">
            <v>199902</v>
          </cell>
          <cell r="C2581">
            <v>3</v>
          </cell>
          <cell r="D2581" t="str">
            <v>6+</v>
          </cell>
          <cell r="E2581">
            <v>1.123</v>
          </cell>
        </row>
        <row r="2582">
          <cell r="A2582" t="str">
            <v>HE</v>
          </cell>
          <cell r="B2582">
            <v>199902</v>
          </cell>
          <cell r="C2582">
            <v>3</v>
          </cell>
          <cell r="D2582" t="str">
            <v>9</v>
          </cell>
          <cell r="E2582">
            <v>0.24680000000000002</v>
          </cell>
        </row>
        <row r="2583">
          <cell r="A2583" t="str">
            <v>HE</v>
          </cell>
          <cell r="B2583">
            <v>199902</v>
          </cell>
          <cell r="C2583">
            <v>3</v>
          </cell>
          <cell r="D2583" t="str">
            <v>C</v>
          </cell>
          <cell r="E2583">
            <v>96.874099999999999</v>
          </cell>
        </row>
        <row r="2584">
          <cell r="A2584" t="str">
            <v>HE</v>
          </cell>
          <cell r="B2584">
            <v>199902</v>
          </cell>
          <cell r="C2584">
            <v>3</v>
          </cell>
          <cell r="D2584" t="str">
            <v>F</v>
          </cell>
          <cell r="E2584">
            <v>0.38580000000000003</v>
          </cell>
        </row>
        <row r="2585">
          <cell r="A2585" t="str">
            <v>HE</v>
          </cell>
          <cell r="B2585">
            <v>199902</v>
          </cell>
          <cell r="C2585">
            <v>3</v>
          </cell>
          <cell r="D2585" t="str">
            <v>R</v>
          </cell>
          <cell r="E2585">
            <v>1E-3</v>
          </cell>
        </row>
        <row r="2586">
          <cell r="A2586" t="str">
            <v>HE</v>
          </cell>
          <cell r="B2586">
            <v>199902</v>
          </cell>
          <cell r="C2586">
            <v>4</v>
          </cell>
          <cell r="E2586">
            <v>100</v>
          </cell>
        </row>
        <row r="2587">
          <cell r="A2587" t="str">
            <v>HE</v>
          </cell>
          <cell r="B2587">
            <v>199902</v>
          </cell>
          <cell r="C2587">
            <v>4</v>
          </cell>
          <cell r="D2587" t="str">
            <v>0</v>
          </cell>
          <cell r="E2587">
            <v>0</v>
          </cell>
        </row>
        <row r="2588">
          <cell r="A2588" t="str">
            <v>HE</v>
          </cell>
          <cell r="B2588">
            <v>199902</v>
          </cell>
          <cell r="C2588">
            <v>4</v>
          </cell>
          <cell r="D2588" t="str">
            <v>3</v>
          </cell>
          <cell r="E2588">
            <v>1.4658</v>
          </cell>
        </row>
        <row r="2589">
          <cell r="A2589" t="str">
            <v>HE</v>
          </cell>
          <cell r="B2589">
            <v>199902</v>
          </cell>
          <cell r="C2589">
            <v>4</v>
          </cell>
          <cell r="D2589" t="str">
            <v>6</v>
          </cell>
          <cell r="E2589">
            <v>0.62919999999999998</v>
          </cell>
        </row>
        <row r="2590">
          <cell r="A2590" t="str">
            <v>HE</v>
          </cell>
          <cell r="B2590">
            <v>199902</v>
          </cell>
          <cell r="C2590">
            <v>4</v>
          </cell>
          <cell r="D2590" t="str">
            <v>6+</v>
          </cell>
          <cell r="E2590">
            <v>2.3330000000000002</v>
          </cell>
        </row>
        <row r="2591">
          <cell r="A2591" t="str">
            <v>HE</v>
          </cell>
          <cell r="B2591">
            <v>199902</v>
          </cell>
          <cell r="C2591">
            <v>4</v>
          </cell>
          <cell r="D2591" t="str">
            <v>9</v>
          </cell>
          <cell r="E2591">
            <v>0.54310000000000003</v>
          </cell>
        </row>
        <row r="2592">
          <cell r="A2592" t="str">
            <v>HE</v>
          </cell>
          <cell r="B2592">
            <v>199902</v>
          </cell>
          <cell r="C2592">
            <v>4</v>
          </cell>
          <cell r="D2592" t="str">
            <v>C</v>
          </cell>
          <cell r="E2592">
            <v>96.200900000000004</v>
          </cell>
        </row>
        <row r="2593">
          <cell r="A2593" t="str">
            <v>HE</v>
          </cell>
          <cell r="B2593">
            <v>199902</v>
          </cell>
          <cell r="C2593">
            <v>4</v>
          </cell>
          <cell r="D2593" t="str">
            <v>F</v>
          </cell>
          <cell r="E2593">
            <v>1.149</v>
          </cell>
        </row>
        <row r="2594">
          <cell r="A2594" t="str">
            <v>HE</v>
          </cell>
          <cell r="B2594">
            <v>199902</v>
          </cell>
          <cell r="C2594">
            <v>4</v>
          </cell>
          <cell r="D2594" t="str">
            <v>R</v>
          </cell>
          <cell r="E2594">
            <v>1.2E-2</v>
          </cell>
        </row>
        <row r="2595">
          <cell r="A2595" t="str">
            <v>HE</v>
          </cell>
          <cell r="B2595">
            <v>199902</v>
          </cell>
          <cell r="C2595">
            <v>5</v>
          </cell>
          <cell r="E2595">
            <v>100</v>
          </cell>
        </row>
        <row r="2596">
          <cell r="A2596" t="str">
            <v>HE</v>
          </cell>
          <cell r="B2596">
            <v>199902</v>
          </cell>
          <cell r="C2596">
            <v>5</v>
          </cell>
          <cell r="D2596" t="str">
            <v>0</v>
          </cell>
          <cell r="E2596">
            <v>0</v>
          </cell>
        </row>
        <row r="2597">
          <cell r="A2597" t="str">
            <v>HE</v>
          </cell>
          <cell r="B2597">
            <v>199902</v>
          </cell>
          <cell r="C2597">
            <v>5</v>
          </cell>
          <cell r="D2597" t="str">
            <v>3</v>
          </cell>
          <cell r="E2597">
            <v>1.3660000000000001</v>
          </cell>
        </row>
        <row r="2598">
          <cell r="A2598" t="str">
            <v>HE</v>
          </cell>
          <cell r="B2598">
            <v>199902</v>
          </cell>
          <cell r="C2598">
            <v>5</v>
          </cell>
          <cell r="D2598" t="str">
            <v>6</v>
          </cell>
          <cell r="E2598">
            <v>0.61340000000000006</v>
          </cell>
        </row>
        <row r="2599">
          <cell r="A2599" t="str">
            <v>HE</v>
          </cell>
          <cell r="B2599">
            <v>199902</v>
          </cell>
          <cell r="C2599">
            <v>5</v>
          </cell>
          <cell r="D2599" t="str">
            <v>6+</v>
          </cell>
          <cell r="E2599">
            <v>2.988</v>
          </cell>
        </row>
        <row r="2600">
          <cell r="A2600" t="str">
            <v>HE</v>
          </cell>
          <cell r="B2600">
            <v>199902</v>
          </cell>
          <cell r="C2600">
            <v>5</v>
          </cell>
          <cell r="D2600" t="str">
            <v>9</v>
          </cell>
          <cell r="E2600">
            <v>1.1878</v>
          </cell>
        </row>
        <row r="2601">
          <cell r="A2601" t="str">
            <v>HE</v>
          </cell>
          <cell r="B2601">
            <v>199902</v>
          </cell>
          <cell r="C2601">
            <v>5</v>
          </cell>
          <cell r="D2601" t="str">
            <v>C</v>
          </cell>
          <cell r="E2601">
            <v>95.645600000000002</v>
          </cell>
        </row>
        <row r="2602">
          <cell r="A2602" t="str">
            <v>HE</v>
          </cell>
          <cell r="B2602">
            <v>199902</v>
          </cell>
          <cell r="C2602">
            <v>5</v>
          </cell>
          <cell r="D2602" t="str">
            <v>F</v>
          </cell>
          <cell r="E2602">
            <v>1.1644000000000001</v>
          </cell>
        </row>
        <row r="2603">
          <cell r="A2603" t="str">
            <v>HE</v>
          </cell>
          <cell r="B2603">
            <v>199902</v>
          </cell>
          <cell r="C2603">
            <v>5</v>
          </cell>
          <cell r="D2603" t="str">
            <v>R</v>
          </cell>
          <cell r="E2603">
            <v>2.29E-2</v>
          </cell>
        </row>
        <row r="2604">
          <cell r="A2604" t="str">
            <v>HE</v>
          </cell>
          <cell r="B2604">
            <v>199902</v>
          </cell>
          <cell r="C2604">
            <v>6</v>
          </cell>
          <cell r="E2604">
            <v>100</v>
          </cell>
        </row>
        <row r="2605">
          <cell r="A2605" t="str">
            <v>HE</v>
          </cell>
          <cell r="B2605">
            <v>199902</v>
          </cell>
          <cell r="C2605">
            <v>6</v>
          </cell>
          <cell r="D2605" t="str">
            <v>0</v>
          </cell>
          <cell r="E2605">
            <v>0</v>
          </cell>
        </row>
        <row r="2606">
          <cell r="A2606" t="str">
            <v>HE</v>
          </cell>
          <cell r="B2606">
            <v>199902</v>
          </cell>
          <cell r="C2606">
            <v>6</v>
          </cell>
          <cell r="D2606" t="str">
            <v>3</v>
          </cell>
          <cell r="E2606">
            <v>1.3911</v>
          </cell>
        </row>
        <row r="2607">
          <cell r="A2607" t="str">
            <v>HE</v>
          </cell>
          <cell r="B2607">
            <v>199902</v>
          </cell>
          <cell r="C2607">
            <v>6</v>
          </cell>
          <cell r="D2607" t="str">
            <v>6</v>
          </cell>
          <cell r="E2607">
            <v>0.46660000000000001</v>
          </cell>
        </row>
        <row r="2608">
          <cell r="A2608" t="str">
            <v>HE</v>
          </cell>
          <cell r="B2608">
            <v>199902</v>
          </cell>
          <cell r="C2608">
            <v>6</v>
          </cell>
          <cell r="D2608" t="str">
            <v>6+</v>
          </cell>
          <cell r="E2608">
            <v>3.605</v>
          </cell>
        </row>
        <row r="2609">
          <cell r="A2609" t="str">
            <v>HE</v>
          </cell>
          <cell r="B2609">
            <v>199902</v>
          </cell>
          <cell r="C2609">
            <v>6</v>
          </cell>
          <cell r="D2609" t="str">
            <v>9</v>
          </cell>
          <cell r="E2609">
            <v>1.0603</v>
          </cell>
        </row>
        <row r="2610">
          <cell r="A2610" t="str">
            <v>HE</v>
          </cell>
          <cell r="B2610">
            <v>199902</v>
          </cell>
          <cell r="C2610">
            <v>6</v>
          </cell>
          <cell r="D2610" t="str">
            <v>C</v>
          </cell>
          <cell r="E2610">
            <v>95.004200000000012</v>
          </cell>
        </row>
        <row r="2611">
          <cell r="A2611" t="str">
            <v>HE</v>
          </cell>
          <cell r="B2611">
            <v>199902</v>
          </cell>
          <cell r="C2611">
            <v>6</v>
          </cell>
          <cell r="D2611" t="str">
            <v>F</v>
          </cell>
          <cell r="E2611">
            <v>1.9983000000000002</v>
          </cell>
        </row>
        <row r="2612">
          <cell r="A2612" t="str">
            <v>HE</v>
          </cell>
          <cell r="B2612">
            <v>199902</v>
          </cell>
          <cell r="C2612">
            <v>6</v>
          </cell>
          <cell r="D2612" t="str">
            <v>R</v>
          </cell>
          <cell r="E2612">
            <v>7.9399999999999998E-2</v>
          </cell>
        </row>
        <row r="2613">
          <cell r="A2613" t="str">
            <v>HE</v>
          </cell>
          <cell r="B2613">
            <v>199902</v>
          </cell>
          <cell r="C2613">
            <v>7</v>
          </cell>
          <cell r="E2613">
            <v>100</v>
          </cell>
        </row>
        <row r="2614">
          <cell r="A2614" t="str">
            <v>HE</v>
          </cell>
          <cell r="B2614">
            <v>199902</v>
          </cell>
          <cell r="C2614">
            <v>7</v>
          </cell>
          <cell r="D2614" t="str">
            <v>0</v>
          </cell>
          <cell r="E2614">
            <v>0</v>
          </cell>
        </row>
        <row r="2615">
          <cell r="A2615" t="str">
            <v>HE</v>
          </cell>
          <cell r="B2615">
            <v>199902</v>
          </cell>
          <cell r="C2615">
            <v>7</v>
          </cell>
          <cell r="D2615" t="str">
            <v>3</v>
          </cell>
          <cell r="E2615">
            <v>1.238</v>
          </cell>
        </row>
        <row r="2616">
          <cell r="A2616" t="str">
            <v>HE</v>
          </cell>
          <cell r="B2616">
            <v>199902</v>
          </cell>
          <cell r="C2616">
            <v>7</v>
          </cell>
          <cell r="D2616" t="str">
            <v>6</v>
          </cell>
          <cell r="E2616">
            <v>0.41800000000000004</v>
          </cell>
        </row>
        <row r="2617">
          <cell r="A2617" t="str">
            <v>HE</v>
          </cell>
          <cell r="B2617">
            <v>199902</v>
          </cell>
          <cell r="C2617">
            <v>7</v>
          </cell>
          <cell r="D2617" t="str">
            <v>6+</v>
          </cell>
          <cell r="E2617">
            <v>4.2140000000000004</v>
          </cell>
        </row>
        <row r="2618">
          <cell r="A2618" t="str">
            <v>HE</v>
          </cell>
          <cell r="B2618">
            <v>199902</v>
          </cell>
          <cell r="C2618">
            <v>7</v>
          </cell>
          <cell r="D2618" t="str">
            <v>9</v>
          </cell>
          <cell r="E2618">
            <v>1.2486000000000002</v>
          </cell>
        </row>
        <row r="2619">
          <cell r="A2619" t="str">
            <v>HE</v>
          </cell>
          <cell r="B2619">
            <v>199902</v>
          </cell>
          <cell r="C2619">
            <v>7</v>
          </cell>
          <cell r="D2619" t="str">
            <v>C</v>
          </cell>
          <cell r="E2619">
            <v>94.548299999999998</v>
          </cell>
        </row>
        <row r="2620">
          <cell r="A2620" t="str">
            <v>HE</v>
          </cell>
          <cell r="B2620">
            <v>199902</v>
          </cell>
          <cell r="C2620">
            <v>7</v>
          </cell>
          <cell r="D2620" t="str">
            <v>F</v>
          </cell>
          <cell r="E2620">
            <v>2.3886000000000003</v>
          </cell>
        </row>
        <row r="2621">
          <cell r="A2621" t="str">
            <v>HE</v>
          </cell>
          <cell r="B2621">
            <v>199902</v>
          </cell>
          <cell r="C2621">
            <v>7</v>
          </cell>
          <cell r="D2621" t="str">
            <v>R</v>
          </cell>
          <cell r="E2621">
            <v>0.1585</v>
          </cell>
        </row>
        <row r="2622">
          <cell r="A2622" t="str">
            <v>HE</v>
          </cell>
          <cell r="B2622">
            <v>199902</v>
          </cell>
          <cell r="C2622">
            <v>8</v>
          </cell>
          <cell r="E2622">
            <v>100</v>
          </cell>
        </row>
        <row r="2623">
          <cell r="A2623" t="str">
            <v>HE</v>
          </cell>
          <cell r="B2623">
            <v>199902</v>
          </cell>
          <cell r="C2623">
            <v>8</v>
          </cell>
          <cell r="D2623" t="str">
            <v>0</v>
          </cell>
          <cell r="E2623">
            <v>0</v>
          </cell>
        </row>
        <row r="2624">
          <cell r="A2624" t="str">
            <v>HE</v>
          </cell>
          <cell r="B2624">
            <v>199902</v>
          </cell>
          <cell r="C2624">
            <v>8</v>
          </cell>
          <cell r="D2624" t="str">
            <v>3</v>
          </cell>
          <cell r="E2624">
            <v>1.5954000000000002</v>
          </cell>
        </row>
        <row r="2625">
          <cell r="A2625" t="str">
            <v>HE</v>
          </cell>
          <cell r="B2625">
            <v>199902</v>
          </cell>
          <cell r="C2625">
            <v>8</v>
          </cell>
          <cell r="D2625" t="str">
            <v>6</v>
          </cell>
          <cell r="E2625">
            <v>0.4914</v>
          </cell>
        </row>
        <row r="2626">
          <cell r="A2626" t="str">
            <v>HE</v>
          </cell>
          <cell r="B2626">
            <v>199902</v>
          </cell>
          <cell r="C2626">
            <v>8</v>
          </cell>
          <cell r="D2626" t="str">
            <v>6+</v>
          </cell>
          <cell r="E2626">
            <v>4.4790000000000001</v>
          </cell>
        </row>
        <row r="2627">
          <cell r="A2627" t="str">
            <v>HE</v>
          </cell>
          <cell r="B2627">
            <v>199902</v>
          </cell>
          <cell r="C2627">
            <v>8</v>
          </cell>
          <cell r="D2627" t="str">
            <v>9</v>
          </cell>
          <cell r="E2627">
            <v>1.5773000000000001</v>
          </cell>
        </row>
        <row r="2628">
          <cell r="A2628" t="str">
            <v>HE</v>
          </cell>
          <cell r="B2628">
            <v>199902</v>
          </cell>
          <cell r="C2628">
            <v>8</v>
          </cell>
          <cell r="D2628" t="str">
            <v>C</v>
          </cell>
          <cell r="E2628">
            <v>93.9255</v>
          </cell>
        </row>
        <row r="2629">
          <cell r="A2629" t="str">
            <v>HE</v>
          </cell>
          <cell r="B2629">
            <v>199902</v>
          </cell>
          <cell r="C2629">
            <v>8</v>
          </cell>
          <cell r="D2629" t="str">
            <v>F</v>
          </cell>
          <cell r="E2629">
            <v>2.2542</v>
          </cell>
        </row>
        <row r="2630">
          <cell r="A2630" t="str">
            <v>HE</v>
          </cell>
          <cell r="B2630">
            <v>199902</v>
          </cell>
          <cell r="C2630">
            <v>8</v>
          </cell>
          <cell r="D2630" t="str">
            <v>R</v>
          </cell>
          <cell r="E2630">
            <v>0.15610000000000002</v>
          </cell>
        </row>
        <row r="2631">
          <cell r="A2631" t="str">
            <v>HE</v>
          </cell>
          <cell r="B2631">
            <v>199902</v>
          </cell>
          <cell r="C2631">
            <v>9</v>
          </cell>
          <cell r="E2631">
            <v>100</v>
          </cell>
        </row>
        <row r="2632">
          <cell r="A2632" t="str">
            <v>HE</v>
          </cell>
          <cell r="B2632">
            <v>199902</v>
          </cell>
          <cell r="C2632">
            <v>9</v>
          </cell>
          <cell r="D2632" t="str">
            <v>0</v>
          </cell>
          <cell r="E2632">
            <v>0</v>
          </cell>
        </row>
        <row r="2633">
          <cell r="A2633" t="str">
            <v>HE</v>
          </cell>
          <cell r="B2633">
            <v>199902</v>
          </cell>
          <cell r="C2633">
            <v>9</v>
          </cell>
          <cell r="D2633" t="str">
            <v>3</v>
          </cell>
          <cell r="E2633">
            <v>1.5879000000000001</v>
          </cell>
        </row>
        <row r="2634">
          <cell r="A2634" t="str">
            <v>HE</v>
          </cell>
          <cell r="B2634">
            <v>199902</v>
          </cell>
          <cell r="C2634">
            <v>9</v>
          </cell>
          <cell r="D2634" t="str">
            <v>6</v>
          </cell>
          <cell r="E2634">
            <v>0.4738</v>
          </cell>
        </row>
        <row r="2635">
          <cell r="A2635" t="str">
            <v>HE</v>
          </cell>
          <cell r="B2635">
            <v>199902</v>
          </cell>
          <cell r="C2635">
            <v>9</v>
          </cell>
          <cell r="D2635" t="str">
            <v>6+</v>
          </cell>
          <cell r="E2635">
            <v>4.9240000000000004</v>
          </cell>
        </row>
        <row r="2636">
          <cell r="A2636" t="str">
            <v>HE</v>
          </cell>
          <cell r="B2636">
            <v>199902</v>
          </cell>
          <cell r="C2636">
            <v>9</v>
          </cell>
          <cell r="D2636" t="str">
            <v>9</v>
          </cell>
          <cell r="E2636">
            <v>1.6466000000000001</v>
          </cell>
        </row>
        <row r="2637">
          <cell r="A2637" t="str">
            <v>HE</v>
          </cell>
          <cell r="B2637">
            <v>199902</v>
          </cell>
          <cell r="C2637">
            <v>9</v>
          </cell>
          <cell r="D2637" t="str">
            <v>C</v>
          </cell>
          <cell r="E2637">
            <v>93.487800000000007</v>
          </cell>
        </row>
        <row r="2638">
          <cell r="A2638" t="str">
            <v>HE</v>
          </cell>
          <cell r="B2638">
            <v>199902</v>
          </cell>
          <cell r="C2638">
            <v>9</v>
          </cell>
          <cell r="D2638" t="str">
            <v>F</v>
          </cell>
          <cell r="E2638">
            <v>2.5644</v>
          </cell>
        </row>
        <row r="2639">
          <cell r="A2639" t="str">
            <v>HE</v>
          </cell>
          <cell r="B2639">
            <v>199902</v>
          </cell>
          <cell r="C2639">
            <v>9</v>
          </cell>
          <cell r="D2639" t="str">
            <v>R</v>
          </cell>
          <cell r="E2639">
            <v>0.23950000000000002</v>
          </cell>
        </row>
        <row r="2640">
          <cell r="A2640" t="str">
            <v>HE</v>
          </cell>
          <cell r="B2640">
            <v>199902</v>
          </cell>
          <cell r="C2640">
            <v>10</v>
          </cell>
          <cell r="E2640">
            <v>100</v>
          </cell>
        </row>
        <row r="2641">
          <cell r="A2641" t="str">
            <v>HE</v>
          </cell>
          <cell r="B2641">
            <v>199902</v>
          </cell>
          <cell r="C2641">
            <v>10</v>
          </cell>
          <cell r="D2641" t="str">
            <v>0</v>
          </cell>
          <cell r="E2641">
            <v>0</v>
          </cell>
        </row>
        <row r="2642">
          <cell r="A2642" t="str">
            <v>HE</v>
          </cell>
          <cell r="B2642">
            <v>199902</v>
          </cell>
          <cell r="C2642">
            <v>10</v>
          </cell>
          <cell r="D2642" t="str">
            <v>3</v>
          </cell>
          <cell r="E2642">
            <v>1.5996000000000001</v>
          </cell>
        </row>
        <row r="2643">
          <cell r="A2643" t="str">
            <v>HE</v>
          </cell>
          <cell r="B2643">
            <v>199902</v>
          </cell>
          <cell r="C2643">
            <v>10</v>
          </cell>
          <cell r="D2643" t="str">
            <v>6</v>
          </cell>
          <cell r="E2643">
            <v>0.49220000000000003</v>
          </cell>
        </row>
        <row r="2644">
          <cell r="A2644" t="str">
            <v>HE</v>
          </cell>
          <cell r="B2644">
            <v>199902</v>
          </cell>
          <cell r="C2644">
            <v>10</v>
          </cell>
          <cell r="D2644" t="str">
            <v>6+</v>
          </cell>
          <cell r="E2644">
            <v>5.4660000000000002</v>
          </cell>
        </row>
        <row r="2645">
          <cell r="A2645" t="str">
            <v>HE</v>
          </cell>
          <cell r="B2645">
            <v>199902</v>
          </cell>
          <cell r="C2645">
            <v>10</v>
          </cell>
          <cell r="D2645" t="str">
            <v>9</v>
          </cell>
          <cell r="E2645">
            <v>1.8085</v>
          </cell>
        </row>
        <row r="2646">
          <cell r="A2646" t="str">
            <v>HE</v>
          </cell>
          <cell r="B2646">
            <v>199902</v>
          </cell>
          <cell r="C2646">
            <v>10</v>
          </cell>
          <cell r="D2646" t="str">
            <v>C</v>
          </cell>
          <cell r="E2646">
            <v>92.934300000000007</v>
          </cell>
        </row>
        <row r="2647">
          <cell r="A2647" t="str">
            <v>HE</v>
          </cell>
          <cell r="B2647">
            <v>199902</v>
          </cell>
          <cell r="C2647">
            <v>10</v>
          </cell>
          <cell r="D2647" t="str">
            <v>F</v>
          </cell>
          <cell r="E2647">
            <v>2.7926000000000002</v>
          </cell>
        </row>
        <row r="2648">
          <cell r="A2648" t="str">
            <v>HE</v>
          </cell>
          <cell r="B2648">
            <v>199902</v>
          </cell>
          <cell r="C2648">
            <v>10</v>
          </cell>
          <cell r="D2648" t="str">
            <v>R</v>
          </cell>
          <cell r="E2648">
            <v>0.37280000000000002</v>
          </cell>
        </row>
        <row r="2649">
          <cell r="A2649" t="str">
            <v>HE</v>
          </cell>
          <cell r="B2649">
            <v>199902</v>
          </cell>
          <cell r="C2649">
            <v>11</v>
          </cell>
          <cell r="E2649">
            <v>100</v>
          </cell>
        </row>
        <row r="2650">
          <cell r="A2650" t="str">
            <v>HE</v>
          </cell>
          <cell r="B2650">
            <v>199902</v>
          </cell>
          <cell r="C2650">
            <v>11</v>
          </cell>
          <cell r="D2650" t="str">
            <v>0</v>
          </cell>
          <cell r="E2650">
            <v>0</v>
          </cell>
        </row>
        <row r="2651">
          <cell r="A2651" t="str">
            <v>HE</v>
          </cell>
          <cell r="B2651">
            <v>199902</v>
          </cell>
          <cell r="C2651">
            <v>11</v>
          </cell>
          <cell r="D2651" t="str">
            <v>3</v>
          </cell>
          <cell r="E2651">
            <v>1.7888000000000002</v>
          </cell>
        </row>
        <row r="2652">
          <cell r="A2652" t="str">
            <v>HE</v>
          </cell>
          <cell r="B2652">
            <v>199902</v>
          </cell>
          <cell r="C2652">
            <v>11</v>
          </cell>
          <cell r="D2652" t="str">
            <v>6</v>
          </cell>
          <cell r="E2652">
            <v>0.55990000000000006</v>
          </cell>
        </row>
        <row r="2653">
          <cell r="A2653" t="str">
            <v>HE</v>
          </cell>
          <cell r="B2653">
            <v>199902</v>
          </cell>
          <cell r="C2653">
            <v>11</v>
          </cell>
          <cell r="D2653" t="str">
            <v>6+</v>
          </cell>
          <cell r="E2653">
            <v>6.0069999999999997</v>
          </cell>
        </row>
        <row r="2654">
          <cell r="A2654" t="str">
            <v>HE</v>
          </cell>
          <cell r="B2654">
            <v>199902</v>
          </cell>
          <cell r="C2654">
            <v>11</v>
          </cell>
          <cell r="D2654" t="str">
            <v>9</v>
          </cell>
          <cell r="E2654">
            <v>1.8269000000000002</v>
          </cell>
        </row>
        <row r="2655">
          <cell r="A2655" t="str">
            <v>HE</v>
          </cell>
          <cell r="B2655">
            <v>199902</v>
          </cell>
          <cell r="C2655">
            <v>11</v>
          </cell>
          <cell r="D2655" t="str">
            <v>C</v>
          </cell>
          <cell r="E2655">
            <v>92.203800000000001</v>
          </cell>
        </row>
        <row r="2656">
          <cell r="A2656" t="str">
            <v>HE</v>
          </cell>
          <cell r="B2656">
            <v>199902</v>
          </cell>
          <cell r="C2656">
            <v>11</v>
          </cell>
          <cell r="D2656" t="str">
            <v>F</v>
          </cell>
          <cell r="E2656">
            <v>3.1434000000000002</v>
          </cell>
        </row>
        <row r="2657">
          <cell r="A2657" t="str">
            <v>HE</v>
          </cell>
          <cell r="B2657">
            <v>199902</v>
          </cell>
          <cell r="C2657">
            <v>11</v>
          </cell>
          <cell r="D2657" t="str">
            <v>R</v>
          </cell>
          <cell r="E2657">
            <v>0.4773</v>
          </cell>
        </row>
        <row r="2658">
          <cell r="A2658" t="str">
            <v>HE</v>
          </cell>
          <cell r="B2658">
            <v>199902</v>
          </cell>
          <cell r="C2658">
            <v>12</v>
          </cell>
          <cell r="E2658">
            <v>100</v>
          </cell>
        </row>
        <row r="2659">
          <cell r="A2659" t="str">
            <v>HE</v>
          </cell>
          <cell r="B2659">
            <v>199902</v>
          </cell>
          <cell r="C2659">
            <v>12</v>
          </cell>
          <cell r="D2659" t="str">
            <v>0</v>
          </cell>
          <cell r="E2659">
            <v>0</v>
          </cell>
        </row>
        <row r="2660">
          <cell r="A2660" t="str">
            <v>HE</v>
          </cell>
          <cell r="B2660">
            <v>199902</v>
          </cell>
          <cell r="C2660">
            <v>12</v>
          </cell>
          <cell r="D2660" t="str">
            <v>3</v>
          </cell>
          <cell r="E2660">
            <v>1.7815000000000001</v>
          </cell>
        </row>
        <row r="2661">
          <cell r="A2661" t="str">
            <v>HE</v>
          </cell>
          <cell r="B2661">
            <v>199902</v>
          </cell>
          <cell r="C2661">
            <v>12</v>
          </cell>
          <cell r="D2661" t="str">
            <v>6</v>
          </cell>
          <cell r="E2661">
            <v>0.70800000000000007</v>
          </cell>
        </row>
        <row r="2662">
          <cell r="A2662" t="str">
            <v>HE</v>
          </cell>
          <cell r="B2662">
            <v>199902</v>
          </cell>
          <cell r="C2662">
            <v>12</v>
          </cell>
          <cell r="D2662" t="str">
            <v>6+</v>
          </cell>
          <cell r="E2662">
            <v>6.5570000000000004</v>
          </cell>
        </row>
        <row r="2663">
          <cell r="A2663" t="str">
            <v>HE</v>
          </cell>
          <cell r="B2663">
            <v>199902</v>
          </cell>
          <cell r="C2663">
            <v>12</v>
          </cell>
          <cell r="D2663" t="str">
            <v>9</v>
          </cell>
          <cell r="E2663">
            <v>1.8170000000000002</v>
          </cell>
        </row>
        <row r="2664">
          <cell r="A2664" t="str">
            <v>HE</v>
          </cell>
          <cell r="B2664">
            <v>199902</v>
          </cell>
          <cell r="C2664">
            <v>12</v>
          </cell>
          <cell r="D2664" t="str">
            <v>C</v>
          </cell>
          <cell r="E2664">
            <v>91.661300000000011</v>
          </cell>
        </row>
        <row r="2665">
          <cell r="A2665" t="str">
            <v>HE</v>
          </cell>
          <cell r="B2665">
            <v>199902</v>
          </cell>
          <cell r="C2665">
            <v>12</v>
          </cell>
          <cell r="D2665" t="str">
            <v>F</v>
          </cell>
          <cell r="E2665">
            <v>3.4701</v>
          </cell>
        </row>
        <row r="2666">
          <cell r="A2666" t="str">
            <v>HE</v>
          </cell>
          <cell r="B2666">
            <v>199902</v>
          </cell>
          <cell r="C2666">
            <v>12</v>
          </cell>
          <cell r="D2666" t="str">
            <v>R</v>
          </cell>
          <cell r="E2666">
            <v>0.56220000000000003</v>
          </cell>
        </row>
        <row r="2667">
          <cell r="A2667" t="str">
            <v>HE</v>
          </cell>
          <cell r="B2667">
            <v>199902</v>
          </cell>
          <cell r="C2667">
            <v>13</v>
          </cell>
          <cell r="E2667">
            <v>100</v>
          </cell>
        </row>
        <row r="2668">
          <cell r="A2668" t="str">
            <v>HE</v>
          </cell>
          <cell r="B2668">
            <v>199902</v>
          </cell>
          <cell r="C2668">
            <v>13</v>
          </cell>
          <cell r="D2668" t="str">
            <v>0</v>
          </cell>
          <cell r="E2668">
            <v>0</v>
          </cell>
        </row>
        <row r="2669">
          <cell r="A2669" t="str">
            <v>HE</v>
          </cell>
          <cell r="B2669">
            <v>199902</v>
          </cell>
          <cell r="C2669">
            <v>13</v>
          </cell>
          <cell r="D2669" t="str">
            <v>3</v>
          </cell>
          <cell r="E2669">
            <v>1.7989000000000002</v>
          </cell>
        </row>
        <row r="2670">
          <cell r="A2670" t="str">
            <v>HE</v>
          </cell>
          <cell r="B2670">
            <v>199902</v>
          </cell>
          <cell r="C2670">
            <v>13</v>
          </cell>
          <cell r="D2670" t="str">
            <v>6</v>
          </cell>
          <cell r="E2670">
            <v>0.57579999999999998</v>
          </cell>
        </row>
        <row r="2671">
          <cell r="A2671" t="str">
            <v>HE</v>
          </cell>
          <cell r="B2671">
            <v>199902</v>
          </cell>
          <cell r="C2671">
            <v>13</v>
          </cell>
          <cell r="D2671" t="str">
            <v>6+</v>
          </cell>
          <cell r="E2671">
            <v>6.8380000000000001</v>
          </cell>
        </row>
        <row r="2672">
          <cell r="A2672" t="str">
            <v>HE</v>
          </cell>
          <cell r="B2672">
            <v>199902</v>
          </cell>
          <cell r="C2672">
            <v>13</v>
          </cell>
          <cell r="D2672" t="str">
            <v>9</v>
          </cell>
          <cell r="E2672">
            <v>1.8839000000000001</v>
          </cell>
        </row>
        <row r="2673">
          <cell r="A2673" t="str">
            <v>HE</v>
          </cell>
          <cell r="B2673">
            <v>199902</v>
          </cell>
          <cell r="C2673">
            <v>13</v>
          </cell>
          <cell r="D2673" t="str">
            <v>C</v>
          </cell>
          <cell r="E2673">
            <v>91.363500000000002</v>
          </cell>
        </row>
        <row r="2674">
          <cell r="A2674" t="str">
            <v>HE</v>
          </cell>
          <cell r="B2674">
            <v>199902</v>
          </cell>
          <cell r="C2674">
            <v>13</v>
          </cell>
          <cell r="D2674" t="str">
            <v>F</v>
          </cell>
          <cell r="E2674">
            <v>3.7352000000000003</v>
          </cell>
        </row>
        <row r="2675">
          <cell r="A2675" t="str">
            <v>HE</v>
          </cell>
          <cell r="B2675">
            <v>199902</v>
          </cell>
          <cell r="C2675">
            <v>13</v>
          </cell>
          <cell r="D2675" t="str">
            <v>R</v>
          </cell>
          <cell r="E2675">
            <v>0.64260000000000006</v>
          </cell>
        </row>
        <row r="2676">
          <cell r="A2676" t="str">
            <v>HE</v>
          </cell>
          <cell r="B2676">
            <v>199902</v>
          </cell>
          <cell r="C2676">
            <v>14</v>
          </cell>
          <cell r="E2676">
            <v>100</v>
          </cell>
        </row>
        <row r="2677">
          <cell r="A2677" t="str">
            <v>HE</v>
          </cell>
          <cell r="B2677">
            <v>199902</v>
          </cell>
          <cell r="C2677">
            <v>14</v>
          </cell>
          <cell r="D2677" t="str">
            <v>0</v>
          </cell>
          <cell r="E2677">
            <v>0</v>
          </cell>
        </row>
        <row r="2678">
          <cell r="A2678" t="str">
            <v>HE</v>
          </cell>
          <cell r="B2678">
            <v>199902</v>
          </cell>
          <cell r="C2678">
            <v>14</v>
          </cell>
          <cell r="D2678" t="str">
            <v>3</v>
          </cell>
          <cell r="E2678">
            <v>1.3921000000000001</v>
          </cell>
        </row>
        <row r="2679">
          <cell r="A2679" t="str">
            <v>HE</v>
          </cell>
          <cell r="B2679">
            <v>199902</v>
          </cell>
          <cell r="C2679">
            <v>14</v>
          </cell>
          <cell r="D2679" t="str">
            <v>6</v>
          </cell>
          <cell r="E2679">
            <v>0.56940000000000002</v>
          </cell>
        </row>
        <row r="2680">
          <cell r="A2680" t="str">
            <v>HE</v>
          </cell>
          <cell r="B2680">
            <v>199902</v>
          </cell>
          <cell r="C2680">
            <v>14</v>
          </cell>
          <cell r="D2680" t="str">
            <v>6+</v>
          </cell>
          <cell r="E2680">
            <v>7.2089999999999996</v>
          </cell>
        </row>
        <row r="2681">
          <cell r="A2681" t="str">
            <v>HE</v>
          </cell>
          <cell r="B2681">
            <v>199902</v>
          </cell>
          <cell r="C2681">
            <v>14</v>
          </cell>
          <cell r="D2681" t="str">
            <v>9</v>
          </cell>
          <cell r="E2681">
            <v>1.9475</v>
          </cell>
        </row>
        <row r="2682">
          <cell r="A2682" t="str">
            <v>HE</v>
          </cell>
          <cell r="B2682">
            <v>199902</v>
          </cell>
          <cell r="C2682">
            <v>14</v>
          </cell>
          <cell r="D2682" t="str">
            <v>C</v>
          </cell>
          <cell r="E2682">
            <v>91.398899999999998</v>
          </cell>
        </row>
        <row r="2683">
          <cell r="A2683" t="str">
            <v>HE</v>
          </cell>
          <cell r="B2683">
            <v>199902</v>
          </cell>
          <cell r="C2683">
            <v>14</v>
          </cell>
          <cell r="D2683" t="str">
            <v>F</v>
          </cell>
          <cell r="E2683">
            <v>3.8475000000000001</v>
          </cell>
        </row>
        <row r="2684">
          <cell r="A2684" t="str">
            <v>HE</v>
          </cell>
          <cell r="B2684">
            <v>199902</v>
          </cell>
          <cell r="C2684">
            <v>14</v>
          </cell>
          <cell r="D2684" t="str">
            <v>R</v>
          </cell>
          <cell r="E2684">
            <v>0.84450000000000003</v>
          </cell>
        </row>
        <row r="2685">
          <cell r="A2685" t="str">
            <v>HE</v>
          </cell>
          <cell r="B2685">
            <v>199902</v>
          </cell>
          <cell r="C2685">
            <v>15</v>
          </cell>
          <cell r="E2685">
            <v>100</v>
          </cell>
        </row>
        <row r="2686">
          <cell r="A2686" t="str">
            <v>HE</v>
          </cell>
          <cell r="B2686">
            <v>199902</v>
          </cell>
          <cell r="C2686">
            <v>15</v>
          </cell>
          <cell r="D2686" t="str">
            <v>0</v>
          </cell>
          <cell r="E2686">
            <v>0</v>
          </cell>
        </row>
        <row r="2687">
          <cell r="A2687" t="str">
            <v>HE</v>
          </cell>
          <cell r="B2687">
            <v>199902</v>
          </cell>
          <cell r="C2687">
            <v>15</v>
          </cell>
          <cell r="D2687" t="str">
            <v>3</v>
          </cell>
          <cell r="E2687">
            <v>1.5310000000000001</v>
          </cell>
        </row>
        <row r="2688">
          <cell r="A2688" t="str">
            <v>HE</v>
          </cell>
          <cell r="B2688">
            <v>199902</v>
          </cell>
          <cell r="C2688">
            <v>15</v>
          </cell>
          <cell r="D2688" t="str">
            <v>6</v>
          </cell>
          <cell r="E2688">
            <v>0.59430000000000005</v>
          </cell>
        </row>
        <row r="2689">
          <cell r="A2689" t="str">
            <v>HE</v>
          </cell>
          <cell r="B2689">
            <v>199902</v>
          </cell>
          <cell r="C2689">
            <v>15</v>
          </cell>
          <cell r="D2689" t="str">
            <v>6+</v>
          </cell>
          <cell r="E2689">
            <v>8.7829999999999995</v>
          </cell>
        </row>
        <row r="2690">
          <cell r="A2690" t="str">
            <v>HE</v>
          </cell>
          <cell r="B2690">
            <v>199902</v>
          </cell>
          <cell r="C2690">
            <v>15</v>
          </cell>
          <cell r="D2690" t="str">
            <v>9</v>
          </cell>
          <cell r="E2690">
            <v>3.0285000000000002</v>
          </cell>
        </row>
        <row r="2691">
          <cell r="A2691" t="str">
            <v>HE</v>
          </cell>
          <cell r="B2691">
            <v>199902</v>
          </cell>
          <cell r="C2691">
            <v>15</v>
          </cell>
          <cell r="D2691" t="str">
            <v>C</v>
          </cell>
          <cell r="E2691">
            <v>89.686300000000003</v>
          </cell>
        </row>
        <row r="2692">
          <cell r="A2692" t="str">
            <v>HE</v>
          </cell>
          <cell r="B2692">
            <v>199902</v>
          </cell>
          <cell r="C2692">
            <v>15</v>
          </cell>
          <cell r="D2692" t="str">
            <v>F</v>
          </cell>
          <cell r="E2692">
            <v>4.1518000000000006</v>
          </cell>
        </row>
        <row r="2693">
          <cell r="A2693" t="str">
            <v>HE</v>
          </cell>
          <cell r="B2693">
            <v>199902</v>
          </cell>
          <cell r="C2693">
            <v>15</v>
          </cell>
          <cell r="D2693" t="str">
            <v>R</v>
          </cell>
          <cell r="E2693">
            <v>1.0082</v>
          </cell>
        </row>
        <row r="2694">
          <cell r="A2694" t="str">
            <v>HE</v>
          </cell>
          <cell r="B2694">
            <v>199902</v>
          </cell>
          <cell r="C2694">
            <v>16</v>
          </cell>
          <cell r="E2694">
            <v>100</v>
          </cell>
        </row>
        <row r="2695">
          <cell r="A2695" t="str">
            <v>HE</v>
          </cell>
          <cell r="B2695">
            <v>199902</v>
          </cell>
          <cell r="C2695">
            <v>16</v>
          </cell>
          <cell r="D2695" t="str">
            <v>0</v>
          </cell>
          <cell r="E2695">
            <v>0</v>
          </cell>
        </row>
        <row r="2696">
          <cell r="A2696" t="str">
            <v>HE</v>
          </cell>
          <cell r="B2696">
            <v>199902</v>
          </cell>
          <cell r="C2696">
            <v>16</v>
          </cell>
          <cell r="D2696" t="str">
            <v>3</v>
          </cell>
          <cell r="E2696">
            <v>1.7256</v>
          </cell>
        </row>
        <row r="2697">
          <cell r="A2697" t="str">
            <v>HE</v>
          </cell>
          <cell r="B2697">
            <v>199902</v>
          </cell>
          <cell r="C2697">
            <v>16</v>
          </cell>
          <cell r="D2697" t="str">
            <v>6</v>
          </cell>
          <cell r="E2697">
            <v>0.67570000000000008</v>
          </cell>
        </row>
        <row r="2698">
          <cell r="A2698" t="str">
            <v>HE</v>
          </cell>
          <cell r="B2698">
            <v>199902</v>
          </cell>
          <cell r="C2698">
            <v>16</v>
          </cell>
          <cell r="D2698" t="str">
            <v>6+</v>
          </cell>
          <cell r="E2698">
            <v>8.0909999999999993</v>
          </cell>
        </row>
        <row r="2699">
          <cell r="A2699" t="str">
            <v>HE</v>
          </cell>
          <cell r="B2699">
            <v>199902</v>
          </cell>
          <cell r="C2699">
            <v>16</v>
          </cell>
          <cell r="D2699" t="str">
            <v>9</v>
          </cell>
          <cell r="E2699">
            <v>2.1731000000000003</v>
          </cell>
        </row>
        <row r="2700">
          <cell r="A2700" t="str">
            <v>HE</v>
          </cell>
          <cell r="B2700">
            <v>199902</v>
          </cell>
          <cell r="C2700">
            <v>16</v>
          </cell>
          <cell r="D2700" t="str">
            <v>C</v>
          </cell>
          <cell r="E2700">
            <v>90.183599999999998</v>
          </cell>
        </row>
        <row r="2701">
          <cell r="A2701" t="str">
            <v>HE</v>
          </cell>
          <cell r="B2701">
            <v>199902</v>
          </cell>
          <cell r="C2701">
            <v>16</v>
          </cell>
          <cell r="D2701" t="str">
            <v>F</v>
          </cell>
          <cell r="E2701">
            <v>4.1836000000000002</v>
          </cell>
        </row>
        <row r="2702">
          <cell r="A2702" t="str">
            <v>HE</v>
          </cell>
          <cell r="B2702">
            <v>199902</v>
          </cell>
          <cell r="C2702">
            <v>16</v>
          </cell>
          <cell r="D2702" t="str">
            <v>R</v>
          </cell>
          <cell r="E2702">
            <v>1.0584</v>
          </cell>
        </row>
        <row r="2703">
          <cell r="A2703" t="str">
            <v>HE</v>
          </cell>
          <cell r="B2703">
            <v>199902</v>
          </cell>
          <cell r="C2703">
            <v>17</v>
          </cell>
          <cell r="E2703">
            <v>100</v>
          </cell>
        </row>
        <row r="2704">
          <cell r="A2704" t="str">
            <v>HE</v>
          </cell>
          <cell r="B2704">
            <v>199902</v>
          </cell>
          <cell r="C2704">
            <v>17</v>
          </cell>
          <cell r="D2704" t="str">
            <v>0</v>
          </cell>
          <cell r="E2704">
            <v>0</v>
          </cell>
        </row>
        <row r="2705">
          <cell r="A2705" t="str">
            <v>HE</v>
          </cell>
          <cell r="B2705">
            <v>199902</v>
          </cell>
          <cell r="C2705">
            <v>17</v>
          </cell>
          <cell r="D2705" t="str">
            <v>3</v>
          </cell>
          <cell r="E2705">
            <v>1.6953</v>
          </cell>
        </row>
        <row r="2706">
          <cell r="A2706" t="str">
            <v>HE</v>
          </cell>
          <cell r="B2706">
            <v>199902</v>
          </cell>
          <cell r="C2706">
            <v>17</v>
          </cell>
          <cell r="D2706" t="str">
            <v>6</v>
          </cell>
          <cell r="E2706">
            <v>0.65370000000000006</v>
          </cell>
        </row>
        <row r="2707">
          <cell r="A2707" t="str">
            <v>HE</v>
          </cell>
          <cell r="B2707">
            <v>199902</v>
          </cell>
          <cell r="C2707">
            <v>17</v>
          </cell>
          <cell r="D2707" t="str">
            <v>6+</v>
          </cell>
          <cell r="E2707">
            <v>8.5670000000000002</v>
          </cell>
        </row>
        <row r="2708">
          <cell r="A2708" t="str">
            <v>HE</v>
          </cell>
          <cell r="B2708">
            <v>199902</v>
          </cell>
          <cell r="C2708">
            <v>17</v>
          </cell>
          <cell r="D2708" t="str">
            <v>9</v>
          </cell>
          <cell r="E2708">
            <v>2.3579000000000003</v>
          </cell>
        </row>
        <row r="2709">
          <cell r="A2709" t="str">
            <v>HE</v>
          </cell>
          <cell r="B2709">
            <v>199902</v>
          </cell>
          <cell r="C2709">
            <v>17</v>
          </cell>
          <cell r="D2709" t="str">
            <v>C</v>
          </cell>
          <cell r="E2709">
            <v>89.737499999999997</v>
          </cell>
        </row>
        <row r="2710">
          <cell r="A2710" t="str">
            <v>HE</v>
          </cell>
          <cell r="B2710">
            <v>199902</v>
          </cell>
          <cell r="C2710">
            <v>17</v>
          </cell>
          <cell r="D2710" t="str">
            <v>F</v>
          </cell>
          <cell r="E2710">
            <v>4.3909000000000002</v>
          </cell>
        </row>
        <row r="2711">
          <cell r="A2711" t="str">
            <v>HE</v>
          </cell>
          <cell r="B2711">
            <v>199902</v>
          </cell>
          <cell r="C2711">
            <v>17</v>
          </cell>
          <cell r="D2711" t="str">
            <v>R</v>
          </cell>
          <cell r="E2711">
            <v>1.1648000000000001</v>
          </cell>
        </row>
        <row r="2712">
          <cell r="A2712" t="str">
            <v>HE</v>
          </cell>
          <cell r="B2712">
            <v>199902</v>
          </cell>
          <cell r="C2712">
            <v>18</v>
          </cell>
          <cell r="E2712">
            <v>100</v>
          </cell>
        </row>
        <row r="2713">
          <cell r="A2713" t="str">
            <v>HE</v>
          </cell>
          <cell r="B2713">
            <v>199902</v>
          </cell>
          <cell r="C2713">
            <v>18</v>
          </cell>
          <cell r="D2713" t="str">
            <v>0</v>
          </cell>
          <cell r="E2713">
            <v>0</v>
          </cell>
        </row>
        <row r="2714">
          <cell r="A2714" t="str">
            <v>HE</v>
          </cell>
          <cell r="B2714">
            <v>199902</v>
          </cell>
          <cell r="C2714">
            <v>18</v>
          </cell>
          <cell r="D2714" t="str">
            <v>3</v>
          </cell>
          <cell r="E2714">
            <v>1.9135000000000002</v>
          </cell>
        </row>
        <row r="2715">
          <cell r="A2715" t="str">
            <v>HE</v>
          </cell>
          <cell r="B2715">
            <v>199902</v>
          </cell>
          <cell r="C2715">
            <v>18</v>
          </cell>
          <cell r="D2715" t="str">
            <v>6</v>
          </cell>
          <cell r="E2715">
            <v>0.77880000000000005</v>
          </cell>
        </row>
        <row r="2716">
          <cell r="A2716" t="str">
            <v>HE</v>
          </cell>
          <cell r="B2716">
            <v>199902</v>
          </cell>
          <cell r="C2716">
            <v>18</v>
          </cell>
          <cell r="D2716" t="str">
            <v>6+</v>
          </cell>
          <cell r="E2716">
            <v>9.2370000000000001</v>
          </cell>
        </row>
        <row r="2717">
          <cell r="A2717" t="str">
            <v>HE</v>
          </cell>
          <cell r="B2717">
            <v>199902</v>
          </cell>
          <cell r="C2717">
            <v>18</v>
          </cell>
          <cell r="D2717" t="str">
            <v>9</v>
          </cell>
          <cell r="E2717">
            <v>2.5528</v>
          </cell>
        </row>
        <row r="2718">
          <cell r="A2718" t="str">
            <v>HE</v>
          </cell>
          <cell r="B2718">
            <v>199902</v>
          </cell>
          <cell r="C2718">
            <v>18</v>
          </cell>
          <cell r="D2718" t="str">
            <v>C</v>
          </cell>
          <cell r="E2718">
            <v>88.849800000000002</v>
          </cell>
        </row>
        <row r="2719">
          <cell r="A2719" t="str">
            <v>HE</v>
          </cell>
          <cell r="B2719">
            <v>199902</v>
          </cell>
          <cell r="C2719">
            <v>18</v>
          </cell>
          <cell r="D2719" t="str">
            <v>F</v>
          </cell>
          <cell r="E2719">
            <v>4.6305000000000005</v>
          </cell>
        </row>
        <row r="2720">
          <cell r="A2720" t="str">
            <v>HE</v>
          </cell>
          <cell r="B2720">
            <v>199902</v>
          </cell>
          <cell r="C2720">
            <v>18</v>
          </cell>
          <cell r="D2720" t="str">
            <v>R</v>
          </cell>
          <cell r="E2720">
            <v>1.2745</v>
          </cell>
        </row>
        <row r="2721">
          <cell r="A2721" t="str">
            <v>HE</v>
          </cell>
          <cell r="B2721">
            <v>199902</v>
          </cell>
          <cell r="C2721">
            <v>19</v>
          </cell>
          <cell r="E2721">
            <v>100</v>
          </cell>
        </row>
        <row r="2722">
          <cell r="A2722" t="str">
            <v>HE</v>
          </cell>
          <cell r="B2722">
            <v>199902</v>
          </cell>
          <cell r="C2722">
            <v>19</v>
          </cell>
          <cell r="D2722" t="str">
            <v>0</v>
          </cell>
          <cell r="E2722">
            <v>0</v>
          </cell>
        </row>
        <row r="2723">
          <cell r="A2723" t="str">
            <v>HE</v>
          </cell>
          <cell r="B2723">
            <v>199902</v>
          </cell>
          <cell r="C2723">
            <v>19</v>
          </cell>
          <cell r="D2723" t="str">
            <v>3</v>
          </cell>
          <cell r="E2723">
            <v>1.9328000000000001</v>
          </cell>
        </row>
        <row r="2724">
          <cell r="A2724" t="str">
            <v>HE</v>
          </cell>
          <cell r="B2724">
            <v>199902</v>
          </cell>
          <cell r="C2724">
            <v>19</v>
          </cell>
          <cell r="D2724" t="str">
            <v>6</v>
          </cell>
          <cell r="E2724">
            <v>0.83340000000000003</v>
          </cell>
        </row>
        <row r="2725">
          <cell r="A2725" t="str">
            <v>HE</v>
          </cell>
          <cell r="B2725">
            <v>199902</v>
          </cell>
          <cell r="C2725">
            <v>19</v>
          </cell>
          <cell r="D2725" t="str">
            <v>6+</v>
          </cell>
          <cell r="E2725">
            <v>9.5790000000000006</v>
          </cell>
        </row>
        <row r="2726">
          <cell r="A2726" t="str">
            <v>HE</v>
          </cell>
          <cell r="B2726">
            <v>199902</v>
          </cell>
          <cell r="C2726">
            <v>19</v>
          </cell>
          <cell r="D2726" t="str">
            <v>9</v>
          </cell>
          <cell r="E2726">
            <v>2.7195</v>
          </cell>
        </row>
        <row r="2727">
          <cell r="A2727" t="str">
            <v>HE</v>
          </cell>
          <cell r="B2727">
            <v>199902</v>
          </cell>
          <cell r="C2727">
            <v>19</v>
          </cell>
          <cell r="D2727" t="str">
            <v>C</v>
          </cell>
          <cell r="E2727">
            <v>88.488700000000009</v>
          </cell>
        </row>
        <row r="2728">
          <cell r="A2728" t="str">
            <v>HE</v>
          </cell>
          <cell r="B2728">
            <v>199902</v>
          </cell>
          <cell r="C2728">
            <v>19</v>
          </cell>
          <cell r="D2728" t="str">
            <v>F</v>
          </cell>
          <cell r="E2728">
            <v>4.6684000000000001</v>
          </cell>
        </row>
        <row r="2729">
          <cell r="A2729" t="str">
            <v>HE</v>
          </cell>
          <cell r="B2729">
            <v>199902</v>
          </cell>
          <cell r="C2729">
            <v>19</v>
          </cell>
          <cell r="D2729" t="str">
            <v>R</v>
          </cell>
          <cell r="E2729">
            <v>1.3573000000000002</v>
          </cell>
        </row>
        <row r="2730">
          <cell r="A2730" t="str">
            <v>HE</v>
          </cell>
          <cell r="B2730">
            <v>199902</v>
          </cell>
          <cell r="C2730">
            <v>20</v>
          </cell>
          <cell r="E2730">
            <v>100</v>
          </cell>
        </row>
        <row r="2731">
          <cell r="A2731" t="str">
            <v>HE</v>
          </cell>
          <cell r="B2731">
            <v>199902</v>
          </cell>
          <cell r="C2731">
            <v>20</v>
          </cell>
          <cell r="D2731" t="str">
            <v>0</v>
          </cell>
          <cell r="E2731">
            <v>0</v>
          </cell>
        </row>
        <row r="2732">
          <cell r="A2732" t="str">
            <v>HE</v>
          </cell>
          <cell r="B2732">
            <v>199902</v>
          </cell>
          <cell r="C2732">
            <v>20</v>
          </cell>
          <cell r="D2732" t="str">
            <v>3</v>
          </cell>
          <cell r="E2732">
            <v>1.8839000000000001</v>
          </cell>
        </row>
        <row r="2733">
          <cell r="A2733" t="str">
            <v>HE</v>
          </cell>
          <cell r="B2733">
            <v>199902</v>
          </cell>
          <cell r="C2733">
            <v>20</v>
          </cell>
          <cell r="D2733" t="str">
            <v>6</v>
          </cell>
          <cell r="E2733">
            <v>0.91</v>
          </cell>
        </row>
        <row r="2734">
          <cell r="A2734" t="str">
            <v>HE</v>
          </cell>
          <cell r="B2734">
            <v>199902</v>
          </cell>
          <cell r="C2734">
            <v>20</v>
          </cell>
          <cell r="D2734" t="str">
            <v>6+</v>
          </cell>
          <cell r="E2734">
            <v>9.952</v>
          </cell>
        </row>
        <row r="2735">
          <cell r="A2735" t="str">
            <v>HE</v>
          </cell>
          <cell r="B2735">
            <v>199902</v>
          </cell>
          <cell r="C2735">
            <v>20</v>
          </cell>
          <cell r="D2735" t="str">
            <v>9</v>
          </cell>
          <cell r="E2735">
            <v>3.1281000000000003</v>
          </cell>
        </row>
        <row r="2736">
          <cell r="A2736" t="str">
            <v>HE</v>
          </cell>
          <cell r="B2736">
            <v>199902</v>
          </cell>
          <cell r="C2736">
            <v>20</v>
          </cell>
          <cell r="D2736" t="str">
            <v>C</v>
          </cell>
          <cell r="E2736">
            <v>88.164000000000001</v>
          </cell>
        </row>
        <row r="2737">
          <cell r="A2737" t="str">
            <v>HE</v>
          </cell>
          <cell r="B2737">
            <v>199902</v>
          </cell>
          <cell r="C2737">
            <v>20</v>
          </cell>
          <cell r="D2737" t="str">
            <v>F</v>
          </cell>
          <cell r="E2737">
            <v>4.4188000000000001</v>
          </cell>
        </row>
        <row r="2738">
          <cell r="A2738" t="str">
            <v>HE</v>
          </cell>
          <cell r="B2738">
            <v>199902</v>
          </cell>
          <cell r="C2738">
            <v>20</v>
          </cell>
          <cell r="D2738" t="str">
            <v>R</v>
          </cell>
          <cell r="E2738">
            <v>1.4951000000000001</v>
          </cell>
        </row>
        <row r="2739">
          <cell r="A2739" t="str">
            <v>HE</v>
          </cell>
          <cell r="B2739">
            <v>199902</v>
          </cell>
          <cell r="C2739">
            <v>21</v>
          </cell>
          <cell r="E2739">
            <v>100</v>
          </cell>
        </row>
        <row r="2740">
          <cell r="A2740" t="str">
            <v>HE</v>
          </cell>
          <cell r="B2740">
            <v>199902</v>
          </cell>
          <cell r="C2740">
            <v>21</v>
          </cell>
          <cell r="D2740" t="str">
            <v>0</v>
          </cell>
          <cell r="E2740">
            <v>0</v>
          </cell>
        </row>
        <row r="2741">
          <cell r="A2741" t="str">
            <v>HE</v>
          </cell>
          <cell r="B2741">
            <v>199902</v>
          </cell>
          <cell r="C2741">
            <v>21</v>
          </cell>
          <cell r="D2741" t="str">
            <v>3</v>
          </cell>
          <cell r="E2741">
            <v>1.9714</v>
          </cell>
        </row>
        <row r="2742">
          <cell r="A2742" t="str">
            <v>HE</v>
          </cell>
          <cell r="B2742">
            <v>199902</v>
          </cell>
          <cell r="C2742">
            <v>21</v>
          </cell>
          <cell r="D2742" t="str">
            <v>6</v>
          </cell>
          <cell r="E2742">
            <v>0.99490000000000001</v>
          </cell>
        </row>
        <row r="2743">
          <cell r="A2743" t="str">
            <v>HE</v>
          </cell>
          <cell r="B2743">
            <v>199902</v>
          </cell>
          <cell r="C2743">
            <v>21</v>
          </cell>
          <cell r="D2743" t="str">
            <v>6+</v>
          </cell>
          <cell r="E2743">
            <v>10.442</v>
          </cell>
        </row>
        <row r="2744">
          <cell r="A2744" t="str">
            <v>HE</v>
          </cell>
          <cell r="B2744">
            <v>199902</v>
          </cell>
          <cell r="C2744">
            <v>21</v>
          </cell>
          <cell r="D2744" t="str">
            <v>9</v>
          </cell>
          <cell r="E2744">
            <v>3.1135000000000002</v>
          </cell>
        </row>
        <row r="2745">
          <cell r="A2745" t="str">
            <v>HE</v>
          </cell>
          <cell r="B2745">
            <v>199902</v>
          </cell>
          <cell r="C2745">
            <v>21</v>
          </cell>
          <cell r="D2745" t="str">
            <v>C</v>
          </cell>
          <cell r="E2745">
            <v>87.586300000000008</v>
          </cell>
        </row>
        <row r="2746">
          <cell r="A2746" t="str">
            <v>HE</v>
          </cell>
          <cell r="B2746">
            <v>199902</v>
          </cell>
          <cell r="C2746">
            <v>21</v>
          </cell>
          <cell r="D2746" t="str">
            <v>F</v>
          </cell>
          <cell r="E2746">
            <v>4.7178000000000004</v>
          </cell>
        </row>
        <row r="2747">
          <cell r="A2747" t="str">
            <v>HE</v>
          </cell>
          <cell r="B2747">
            <v>199902</v>
          </cell>
          <cell r="C2747">
            <v>21</v>
          </cell>
          <cell r="D2747" t="str">
            <v>R</v>
          </cell>
          <cell r="E2747">
            <v>1.6161000000000001</v>
          </cell>
        </row>
        <row r="2748">
          <cell r="A2748" t="str">
            <v>HE</v>
          </cell>
          <cell r="B2748">
            <v>199902</v>
          </cell>
          <cell r="C2748">
            <v>22</v>
          </cell>
          <cell r="E2748">
            <v>100</v>
          </cell>
        </row>
        <row r="2749">
          <cell r="A2749" t="str">
            <v>HE</v>
          </cell>
          <cell r="B2749">
            <v>199902</v>
          </cell>
          <cell r="C2749">
            <v>22</v>
          </cell>
          <cell r="D2749" t="str">
            <v>0</v>
          </cell>
          <cell r="E2749">
            <v>0</v>
          </cell>
        </row>
        <row r="2750">
          <cell r="A2750" t="str">
            <v>HE</v>
          </cell>
          <cell r="B2750">
            <v>199902</v>
          </cell>
          <cell r="C2750">
            <v>22</v>
          </cell>
          <cell r="D2750" t="str">
            <v>3</v>
          </cell>
          <cell r="E2750">
            <v>2.1435</v>
          </cell>
        </row>
        <row r="2751">
          <cell r="A2751" t="str">
            <v>HE</v>
          </cell>
          <cell r="B2751">
            <v>199902</v>
          </cell>
          <cell r="C2751">
            <v>22</v>
          </cell>
          <cell r="D2751" t="str">
            <v>6</v>
          </cell>
          <cell r="E2751">
            <v>0.96700000000000008</v>
          </cell>
        </row>
        <row r="2752">
          <cell r="A2752" t="str">
            <v>HE</v>
          </cell>
          <cell r="B2752">
            <v>199902</v>
          </cell>
          <cell r="C2752">
            <v>22</v>
          </cell>
          <cell r="D2752" t="str">
            <v>6+</v>
          </cell>
          <cell r="E2752">
            <v>10.97</v>
          </cell>
        </row>
        <row r="2753">
          <cell r="A2753" t="str">
            <v>HE</v>
          </cell>
          <cell r="B2753">
            <v>199902</v>
          </cell>
          <cell r="C2753">
            <v>22</v>
          </cell>
          <cell r="D2753" t="str">
            <v>9</v>
          </cell>
          <cell r="E2753">
            <v>3.2658</v>
          </cell>
        </row>
        <row r="2754">
          <cell r="A2754" t="str">
            <v>HE</v>
          </cell>
          <cell r="B2754">
            <v>199902</v>
          </cell>
          <cell r="C2754">
            <v>22</v>
          </cell>
          <cell r="D2754" t="str">
            <v>C</v>
          </cell>
          <cell r="E2754">
            <v>86.886499999999998</v>
          </cell>
        </row>
        <row r="2755">
          <cell r="A2755" t="str">
            <v>HE</v>
          </cell>
          <cell r="B2755">
            <v>199902</v>
          </cell>
          <cell r="C2755">
            <v>22</v>
          </cell>
          <cell r="D2755" t="str">
            <v>F</v>
          </cell>
          <cell r="E2755">
            <v>4.9538000000000002</v>
          </cell>
        </row>
        <row r="2756">
          <cell r="A2756" t="str">
            <v>HE</v>
          </cell>
          <cell r="B2756">
            <v>199902</v>
          </cell>
          <cell r="C2756">
            <v>22</v>
          </cell>
          <cell r="D2756" t="str">
            <v>R</v>
          </cell>
          <cell r="E2756">
            <v>1.7835000000000001</v>
          </cell>
        </row>
        <row r="2757">
          <cell r="A2757" t="str">
            <v>HE</v>
          </cell>
          <cell r="B2757">
            <v>199902</v>
          </cell>
          <cell r="C2757">
            <v>23</v>
          </cell>
          <cell r="E2757">
            <v>100</v>
          </cell>
        </row>
        <row r="2758">
          <cell r="A2758" t="str">
            <v>HE</v>
          </cell>
          <cell r="B2758">
            <v>199902</v>
          </cell>
          <cell r="C2758">
            <v>23</v>
          </cell>
          <cell r="D2758" t="str">
            <v>0</v>
          </cell>
          <cell r="E2758">
            <v>0</v>
          </cell>
        </row>
        <row r="2759">
          <cell r="A2759" t="str">
            <v>HE</v>
          </cell>
          <cell r="B2759">
            <v>199902</v>
          </cell>
          <cell r="C2759">
            <v>23</v>
          </cell>
          <cell r="D2759" t="str">
            <v>3</v>
          </cell>
          <cell r="E2759">
            <v>2.2827999999999999</v>
          </cell>
        </row>
        <row r="2760">
          <cell r="A2760" t="str">
            <v>HE</v>
          </cell>
          <cell r="B2760">
            <v>199902</v>
          </cell>
          <cell r="C2760">
            <v>23</v>
          </cell>
          <cell r="D2760" t="str">
            <v>6</v>
          </cell>
          <cell r="E2760">
            <v>1.0312000000000001</v>
          </cell>
        </row>
        <row r="2761">
          <cell r="A2761" t="str">
            <v>HE</v>
          </cell>
          <cell r="B2761">
            <v>199902</v>
          </cell>
          <cell r="C2761">
            <v>23</v>
          </cell>
          <cell r="D2761" t="str">
            <v>6+</v>
          </cell>
          <cell r="E2761">
            <v>11.885</v>
          </cell>
        </row>
        <row r="2762">
          <cell r="A2762" t="str">
            <v>HE</v>
          </cell>
          <cell r="B2762">
            <v>199902</v>
          </cell>
          <cell r="C2762">
            <v>23</v>
          </cell>
          <cell r="D2762" t="str">
            <v>9</v>
          </cell>
          <cell r="E2762">
            <v>3.6484000000000001</v>
          </cell>
        </row>
        <row r="2763">
          <cell r="A2763" t="str">
            <v>HE</v>
          </cell>
          <cell r="B2763">
            <v>199902</v>
          </cell>
          <cell r="C2763">
            <v>23</v>
          </cell>
          <cell r="D2763" t="str">
            <v>C</v>
          </cell>
          <cell r="E2763">
            <v>85.832400000000007</v>
          </cell>
        </row>
        <row r="2764">
          <cell r="A2764" t="str">
            <v>HE</v>
          </cell>
          <cell r="B2764">
            <v>199902</v>
          </cell>
          <cell r="C2764">
            <v>23</v>
          </cell>
          <cell r="D2764" t="str">
            <v>F</v>
          </cell>
          <cell r="E2764">
            <v>5.2435999999999998</v>
          </cell>
        </row>
        <row r="2765">
          <cell r="A2765" t="str">
            <v>HE</v>
          </cell>
          <cell r="B2765">
            <v>199902</v>
          </cell>
          <cell r="C2765">
            <v>23</v>
          </cell>
          <cell r="D2765" t="str">
            <v>R</v>
          </cell>
          <cell r="E2765">
            <v>1.9615</v>
          </cell>
        </row>
        <row r="2766">
          <cell r="A2766" t="str">
            <v>HE</v>
          </cell>
          <cell r="B2766">
            <v>199902</v>
          </cell>
          <cell r="C2766">
            <v>24</v>
          </cell>
          <cell r="E2766">
            <v>100</v>
          </cell>
        </row>
        <row r="2767">
          <cell r="A2767" t="str">
            <v>HE</v>
          </cell>
          <cell r="B2767">
            <v>199902</v>
          </cell>
          <cell r="C2767">
            <v>24</v>
          </cell>
          <cell r="D2767" t="str">
            <v>0</v>
          </cell>
          <cell r="E2767">
            <v>0</v>
          </cell>
        </row>
        <row r="2768">
          <cell r="A2768" t="str">
            <v>HE</v>
          </cell>
          <cell r="B2768">
            <v>199902</v>
          </cell>
          <cell r="C2768">
            <v>24</v>
          </cell>
          <cell r="D2768" t="str">
            <v>3</v>
          </cell>
          <cell r="E2768">
            <v>2.4777</v>
          </cell>
        </row>
        <row r="2769">
          <cell r="A2769" t="str">
            <v>HE</v>
          </cell>
          <cell r="B2769">
            <v>199902</v>
          </cell>
          <cell r="C2769">
            <v>24</v>
          </cell>
          <cell r="D2769" t="str">
            <v>6</v>
          </cell>
          <cell r="E2769">
            <v>1.0010000000000001</v>
          </cell>
        </row>
        <row r="2770">
          <cell r="A2770" t="str">
            <v>HE</v>
          </cell>
          <cell r="B2770">
            <v>199902</v>
          </cell>
          <cell r="C2770">
            <v>24</v>
          </cell>
          <cell r="D2770" t="str">
            <v>6+</v>
          </cell>
          <cell r="E2770">
            <v>12.34</v>
          </cell>
        </row>
        <row r="2771">
          <cell r="A2771" t="str">
            <v>HE</v>
          </cell>
          <cell r="B2771">
            <v>199902</v>
          </cell>
          <cell r="C2771">
            <v>24</v>
          </cell>
          <cell r="D2771" t="str">
            <v>9</v>
          </cell>
          <cell r="E2771">
            <v>4.6500000000000004</v>
          </cell>
        </row>
        <row r="2772">
          <cell r="A2772" t="str">
            <v>HE</v>
          </cell>
          <cell r="B2772">
            <v>199902</v>
          </cell>
          <cell r="C2772">
            <v>24</v>
          </cell>
          <cell r="D2772" t="str">
            <v>C</v>
          </cell>
          <cell r="E2772">
            <v>85.182000000000002</v>
          </cell>
        </row>
        <row r="2773">
          <cell r="A2773" t="str">
            <v>HE</v>
          </cell>
          <cell r="B2773">
            <v>199902</v>
          </cell>
          <cell r="C2773">
            <v>24</v>
          </cell>
          <cell r="D2773" t="str">
            <v>F</v>
          </cell>
          <cell r="E2773">
            <v>4.8403999999999998</v>
          </cell>
        </row>
        <row r="2774">
          <cell r="A2774" t="str">
            <v>HE</v>
          </cell>
          <cell r="B2774">
            <v>199902</v>
          </cell>
          <cell r="C2774">
            <v>24</v>
          </cell>
          <cell r="D2774" t="str">
            <v>R</v>
          </cell>
          <cell r="E2774">
            <v>1.8490000000000002</v>
          </cell>
        </row>
        <row r="2775">
          <cell r="A2775" t="str">
            <v>HE</v>
          </cell>
          <cell r="B2775">
            <v>199902</v>
          </cell>
          <cell r="C2775">
            <v>25</v>
          </cell>
          <cell r="E2775">
            <v>100</v>
          </cell>
        </row>
        <row r="2776">
          <cell r="A2776" t="str">
            <v>HE</v>
          </cell>
          <cell r="B2776">
            <v>199902</v>
          </cell>
          <cell r="C2776">
            <v>25</v>
          </cell>
          <cell r="D2776" t="str">
            <v>0</v>
          </cell>
          <cell r="E2776">
            <v>0</v>
          </cell>
        </row>
        <row r="2777">
          <cell r="A2777" t="str">
            <v>HE</v>
          </cell>
          <cell r="B2777">
            <v>199902</v>
          </cell>
          <cell r="C2777">
            <v>25</v>
          </cell>
          <cell r="D2777" t="str">
            <v>3</v>
          </cell>
          <cell r="E2777">
            <v>2.7731000000000003</v>
          </cell>
        </row>
        <row r="2778">
          <cell r="A2778" t="str">
            <v>HE</v>
          </cell>
          <cell r="B2778">
            <v>199902</v>
          </cell>
          <cell r="C2778">
            <v>25</v>
          </cell>
          <cell r="D2778" t="str">
            <v>6</v>
          </cell>
          <cell r="E2778">
            <v>0.98980000000000001</v>
          </cell>
        </row>
        <row r="2779">
          <cell r="A2779" t="str">
            <v>HE</v>
          </cell>
          <cell r="B2779">
            <v>199902</v>
          </cell>
          <cell r="C2779">
            <v>25</v>
          </cell>
          <cell r="D2779" t="str">
            <v>6+</v>
          </cell>
          <cell r="E2779">
            <v>13.186</v>
          </cell>
        </row>
        <row r="2780">
          <cell r="A2780" t="str">
            <v>HE</v>
          </cell>
          <cell r="B2780">
            <v>199902</v>
          </cell>
          <cell r="C2780">
            <v>25</v>
          </cell>
          <cell r="D2780" t="str">
            <v>9</v>
          </cell>
          <cell r="E2780">
            <v>3.9541000000000004</v>
          </cell>
        </row>
        <row r="2781">
          <cell r="A2781" t="str">
            <v>HE</v>
          </cell>
          <cell r="B2781">
            <v>199902</v>
          </cell>
          <cell r="C2781">
            <v>25</v>
          </cell>
          <cell r="D2781" t="str">
            <v>C</v>
          </cell>
          <cell r="E2781">
            <v>84.041300000000007</v>
          </cell>
        </row>
        <row r="2782">
          <cell r="A2782" t="str">
            <v>HE</v>
          </cell>
          <cell r="B2782">
            <v>199902</v>
          </cell>
          <cell r="C2782">
            <v>25</v>
          </cell>
          <cell r="D2782" t="str">
            <v>F</v>
          </cell>
          <cell r="E2782">
            <v>5.984</v>
          </cell>
        </row>
        <row r="2783">
          <cell r="A2783" t="str">
            <v>HE</v>
          </cell>
          <cell r="B2783">
            <v>199902</v>
          </cell>
          <cell r="C2783">
            <v>25</v>
          </cell>
          <cell r="D2783" t="str">
            <v>R</v>
          </cell>
          <cell r="E2783">
            <v>2.2577000000000003</v>
          </cell>
        </row>
        <row r="2784">
          <cell r="A2784" t="str">
            <v>HE</v>
          </cell>
          <cell r="B2784">
            <v>199902</v>
          </cell>
          <cell r="C2784">
            <v>26</v>
          </cell>
          <cell r="E2784">
            <v>100</v>
          </cell>
        </row>
        <row r="2785">
          <cell r="A2785" t="str">
            <v>HE</v>
          </cell>
          <cell r="B2785">
            <v>199902</v>
          </cell>
          <cell r="C2785">
            <v>26</v>
          </cell>
          <cell r="D2785" t="str">
            <v>0</v>
          </cell>
          <cell r="E2785">
            <v>0</v>
          </cell>
        </row>
        <row r="2786">
          <cell r="A2786" t="str">
            <v>HE</v>
          </cell>
          <cell r="B2786">
            <v>199902</v>
          </cell>
          <cell r="C2786">
            <v>26</v>
          </cell>
          <cell r="D2786" t="str">
            <v>3</v>
          </cell>
          <cell r="E2786">
            <v>2.7212000000000001</v>
          </cell>
        </row>
        <row r="2787">
          <cell r="A2787" t="str">
            <v>HE</v>
          </cell>
          <cell r="B2787">
            <v>199902</v>
          </cell>
          <cell r="C2787">
            <v>26</v>
          </cell>
          <cell r="D2787" t="str">
            <v>6</v>
          </cell>
          <cell r="E2787">
            <v>0.92849999999999999</v>
          </cell>
        </row>
        <row r="2788">
          <cell r="A2788" t="str">
            <v>HE</v>
          </cell>
          <cell r="B2788">
            <v>199902</v>
          </cell>
          <cell r="C2788">
            <v>26</v>
          </cell>
          <cell r="D2788" t="str">
            <v>6+</v>
          </cell>
          <cell r="E2788">
            <v>13.938000000000001</v>
          </cell>
        </row>
        <row r="2789">
          <cell r="A2789" t="str">
            <v>HE</v>
          </cell>
          <cell r="B2789">
            <v>199902</v>
          </cell>
          <cell r="C2789">
            <v>26</v>
          </cell>
          <cell r="D2789" t="str">
            <v>9</v>
          </cell>
          <cell r="E2789">
            <v>4.0202</v>
          </cell>
        </row>
        <row r="2790">
          <cell r="A2790" t="str">
            <v>HE</v>
          </cell>
          <cell r="B2790">
            <v>199902</v>
          </cell>
          <cell r="C2790">
            <v>26</v>
          </cell>
          <cell r="D2790" t="str">
            <v>C</v>
          </cell>
          <cell r="E2790">
            <v>83.340600000000009</v>
          </cell>
        </row>
        <row r="2791">
          <cell r="A2791" t="str">
            <v>HE</v>
          </cell>
          <cell r="B2791">
            <v>199902</v>
          </cell>
          <cell r="C2791">
            <v>26</v>
          </cell>
          <cell r="D2791" t="str">
            <v>F</v>
          </cell>
          <cell r="E2791">
            <v>6.6360999999999999</v>
          </cell>
        </row>
        <row r="2792">
          <cell r="A2792" t="str">
            <v>HE</v>
          </cell>
          <cell r="B2792">
            <v>199902</v>
          </cell>
          <cell r="C2792">
            <v>26</v>
          </cell>
          <cell r="D2792" t="str">
            <v>R</v>
          </cell>
          <cell r="E2792">
            <v>2.3534999999999999</v>
          </cell>
        </row>
        <row r="2793">
          <cell r="A2793" t="str">
            <v>HE</v>
          </cell>
          <cell r="B2793">
            <v>199902</v>
          </cell>
          <cell r="C2793">
            <v>27</v>
          </cell>
          <cell r="E2793">
            <v>100</v>
          </cell>
        </row>
        <row r="2794">
          <cell r="A2794" t="str">
            <v>HE</v>
          </cell>
          <cell r="B2794">
            <v>199902</v>
          </cell>
          <cell r="C2794">
            <v>27</v>
          </cell>
          <cell r="D2794" t="str">
            <v>0</v>
          </cell>
          <cell r="E2794">
            <v>0</v>
          </cell>
        </row>
        <row r="2795">
          <cell r="A2795" t="str">
            <v>HE</v>
          </cell>
          <cell r="B2795">
            <v>199902</v>
          </cell>
          <cell r="C2795">
            <v>27</v>
          </cell>
          <cell r="D2795" t="str">
            <v>3</v>
          </cell>
          <cell r="E2795">
            <v>2.9279000000000002</v>
          </cell>
        </row>
        <row r="2796">
          <cell r="A2796" t="str">
            <v>HE</v>
          </cell>
          <cell r="B2796">
            <v>199902</v>
          </cell>
          <cell r="C2796">
            <v>27</v>
          </cell>
          <cell r="D2796" t="str">
            <v>6</v>
          </cell>
          <cell r="E2796">
            <v>1.1722000000000001</v>
          </cell>
        </row>
        <row r="2797">
          <cell r="A2797" t="str">
            <v>HE</v>
          </cell>
          <cell r="B2797">
            <v>199902</v>
          </cell>
          <cell r="C2797">
            <v>27</v>
          </cell>
          <cell r="D2797" t="str">
            <v>6+</v>
          </cell>
          <cell r="E2797">
            <v>14.853</v>
          </cell>
        </row>
        <row r="2798">
          <cell r="A2798" t="str">
            <v>HE</v>
          </cell>
          <cell r="B2798">
            <v>199902</v>
          </cell>
          <cell r="C2798">
            <v>27</v>
          </cell>
          <cell r="D2798" t="str">
            <v>9</v>
          </cell>
          <cell r="E2798">
            <v>4.1877000000000004</v>
          </cell>
        </row>
        <row r="2799">
          <cell r="A2799" t="str">
            <v>HE</v>
          </cell>
          <cell r="B2799">
            <v>199902</v>
          </cell>
          <cell r="C2799">
            <v>27</v>
          </cell>
          <cell r="D2799" t="str">
            <v>C</v>
          </cell>
          <cell r="E2799">
            <v>82.219500000000011</v>
          </cell>
        </row>
        <row r="2800">
          <cell r="A2800" t="str">
            <v>HE</v>
          </cell>
          <cell r="B2800">
            <v>199902</v>
          </cell>
          <cell r="C2800">
            <v>27</v>
          </cell>
          <cell r="D2800" t="str">
            <v>F</v>
          </cell>
          <cell r="E2800">
            <v>6.9793000000000003</v>
          </cell>
        </row>
        <row r="2801">
          <cell r="A2801" t="str">
            <v>HE</v>
          </cell>
          <cell r="B2801">
            <v>199902</v>
          </cell>
          <cell r="C2801">
            <v>27</v>
          </cell>
          <cell r="D2801" t="str">
            <v>R</v>
          </cell>
          <cell r="E2801">
            <v>2.5134000000000003</v>
          </cell>
        </row>
        <row r="2802">
          <cell r="A2802" t="str">
            <v>HE</v>
          </cell>
          <cell r="B2802">
            <v>199902</v>
          </cell>
          <cell r="C2802">
            <v>28</v>
          </cell>
          <cell r="E2802">
            <v>100</v>
          </cell>
        </row>
        <row r="2803">
          <cell r="A2803" t="str">
            <v>HE</v>
          </cell>
          <cell r="B2803">
            <v>199902</v>
          </cell>
          <cell r="C2803">
            <v>28</v>
          </cell>
          <cell r="D2803" t="str">
            <v>0</v>
          </cell>
          <cell r="E2803">
            <v>0</v>
          </cell>
        </row>
        <row r="2804">
          <cell r="A2804" t="str">
            <v>HE</v>
          </cell>
          <cell r="B2804">
            <v>199902</v>
          </cell>
          <cell r="C2804">
            <v>28</v>
          </cell>
          <cell r="D2804" t="str">
            <v>3</v>
          </cell>
          <cell r="E2804">
            <v>2.8191000000000002</v>
          </cell>
        </row>
        <row r="2805">
          <cell r="A2805" t="str">
            <v>HE</v>
          </cell>
          <cell r="B2805">
            <v>199902</v>
          </cell>
          <cell r="C2805">
            <v>28</v>
          </cell>
          <cell r="D2805" t="str">
            <v>6</v>
          </cell>
          <cell r="E2805">
            <v>1.0515000000000001</v>
          </cell>
        </row>
        <row r="2806">
          <cell r="A2806" t="str">
            <v>HE</v>
          </cell>
          <cell r="B2806">
            <v>199902</v>
          </cell>
          <cell r="C2806">
            <v>28</v>
          </cell>
          <cell r="D2806" t="str">
            <v>6+</v>
          </cell>
          <cell r="E2806">
            <v>15.496</v>
          </cell>
        </row>
        <row r="2807">
          <cell r="A2807" t="str">
            <v>HE</v>
          </cell>
          <cell r="B2807">
            <v>199902</v>
          </cell>
          <cell r="C2807">
            <v>28</v>
          </cell>
          <cell r="D2807" t="str">
            <v>9</v>
          </cell>
          <cell r="E2807">
            <v>4.1905000000000001</v>
          </cell>
        </row>
        <row r="2808">
          <cell r="A2808" t="str">
            <v>HE</v>
          </cell>
          <cell r="B2808">
            <v>199902</v>
          </cell>
          <cell r="C2808">
            <v>28</v>
          </cell>
          <cell r="D2808" t="str">
            <v>C</v>
          </cell>
          <cell r="E2808">
            <v>81.68480000000001</v>
          </cell>
        </row>
        <row r="2809">
          <cell r="A2809" t="str">
            <v>HE</v>
          </cell>
          <cell r="B2809">
            <v>199902</v>
          </cell>
          <cell r="C2809">
            <v>28</v>
          </cell>
          <cell r="D2809" t="str">
            <v>F</v>
          </cell>
          <cell r="E2809">
            <v>7.6032000000000002</v>
          </cell>
        </row>
        <row r="2810">
          <cell r="A2810" t="str">
            <v>HE</v>
          </cell>
          <cell r="B2810">
            <v>199902</v>
          </cell>
          <cell r="C2810">
            <v>28</v>
          </cell>
          <cell r="D2810" t="str">
            <v>R</v>
          </cell>
          <cell r="E2810">
            <v>2.6508000000000003</v>
          </cell>
        </row>
        <row r="2811">
          <cell r="A2811" t="str">
            <v>HE</v>
          </cell>
          <cell r="B2811">
            <v>199902</v>
          </cell>
          <cell r="C2811">
            <v>29</v>
          </cell>
          <cell r="E2811">
            <v>100</v>
          </cell>
        </row>
        <row r="2812">
          <cell r="A2812" t="str">
            <v>HE</v>
          </cell>
          <cell r="B2812">
            <v>199902</v>
          </cell>
          <cell r="C2812">
            <v>29</v>
          </cell>
          <cell r="D2812" t="str">
            <v>0</v>
          </cell>
          <cell r="E2812">
            <v>0</v>
          </cell>
        </row>
        <row r="2813">
          <cell r="A2813" t="str">
            <v>HE</v>
          </cell>
          <cell r="B2813">
            <v>199902</v>
          </cell>
          <cell r="C2813">
            <v>29</v>
          </cell>
          <cell r="D2813" t="str">
            <v>3</v>
          </cell>
          <cell r="E2813">
            <v>2.4561999999999999</v>
          </cell>
        </row>
        <row r="2814">
          <cell r="A2814" t="str">
            <v>HE</v>
          </cell>
          <cell r="B2814">
            <v>199902</v>
          </cell>
          <cell r="C2814">
            <v>29</v>
          </cell>
          <cell r="D2814" t="str">
            <v>6</v>
          </cell>
          <cell r="E2814">
            <v>0.93400000000000005</v>
          </cell>
        </row>
        <row r="2815">
          <cell r="A2815" t="str">
            <v>HE</v>
          </cell>
          <cell r="B2815">
            <v>199902</v>
          </cell>
          <cell r="C2815">
            <v>29</v>
          </cell>
          <cell r="D2815" t="str">
            <v>6+</v>
          </cell>
          <cell r="E2815">
            <v>15.843999999999999</v>
          </cell>
        </row>
        <row r="2816">
          <cell r="A2816" t="str">
            <v>HE</v>
          </cell>
          <cell r="B2816">
            <v>199902</v>
          </cell>
          <cell r="C2816">
            <v>29</v>
          </cell>
          <cell r="D2816" t="str">
            <v>9</v>
          </cell>
          <cell r="E2816">
            <v>4.4792000000000005</v>
          </cell>
        </row>
        <row r="2817">
          <cell r="A2817" t="str">
            <v>HE</v>
          </cell>
          <cell r="B2817">
            <v>199902</v>
          </cell>
          <cell r="C2817">
            <v>29</v>
          </cell>
          <cell r="D2817" t="str">
            <v>C</v>
          </cell>
          <cell r="E2817">
            <v>81.69980000000001</v>
          </cell>
        </row>
        <row r="2818">
          <cell r="A2818" t="str">
            <v>HE</v>
          </cell>
          <cell r="B2818">
            <v>199902</v>
          </cell>
          <cell r="C2818">
            <v>29</v>
          </cell>
          <cell r="D2818" t="str">
            <v>F</v>
          </cell>
          <cell r="E2818">
            <v>7.6992000000000003</v>
          </cell>
        </row>
        <row r="2819">
          <cell r="A2819" t="str">
            <v>HE</v>
          </cell>
          <cell r="B2819">
            <v>199902</v>
          </cell>
          <cell r="C2819">
            <v>29</v>
          </cell>
          <cell r="D2819" t="str">
            <v>R</v>
          </cell>
          <cell r="E2819">
            <v>2.7317</v>
          </cell>
        </row>
        <row r="2820">
          <cell r="A2820" t="str">
            <v>HE</v>
          </cell>
          <cell r="B2820">
            <v>199902</v>
          </cell>
          <cell r="C2820">
            <v>30</v>
          </cell>
          <cell r="E2820">
            <v>100</v>
          </cell>
        </row>
        <row r="2821">
          <cell r="A2821" t="str">
            <v>HE</v>
          </cell>
          <cell r="B2821">
            <v>199902</v>
          </cell>
          <cell r="C2821">
            <v>30</v>
          </cell>
          <cell r="D2821" t="str">
            <v>0</v>
          </cell>
          <cell r="E2821">
            <v>0</v>
          </cell>
        </row>
        <row r="2822">
          <cell r="A2822" t="str">
            <v>HE</v>
          </cell>
          <cell r="B2822">
            <v>199902</v>
          </cell>
          <cell r="C2822">
            <v>30</v>
          </cell>
          <cell r="D2822" t="str">
            <v>3</v>
          </cell>
          <cell r="E2822">
            <v>2.3383000000000003</v>
          </cell>
        </row>
        <row r="2823">
          <cell r="A2823" t="str">
            <v>HE</v>
          </cell>
          <cell r="B2823">
            <v>199902</v>
          </cell>
          <cell r="C2823">
            <v>30</v>
          </cell>
          <cell r="D2823" t="str">
            <v>6</v>
          </cell>
          <cell r="E2823">
            <v>0.88540000000000008</v>
          </cell>
        </row>
        <row r="2824">
          <cell r="A2824" t="str">
            <v>HE</v>
          </cell>
          <cell r="B2824">
            <v>199902</v>
          </cell>
          <cell r="C2824">
            <v>30</v>
          </cell>
          <cell r="D2824" t="str">
            <v>6+</v>
          </cell>
          <cell r="E2824">
            <v>16.145</v>
          </cell>
        </row>
        <row r="2825">
          <cell r="A2825" t="str">
            <v>HE</v>
          </cell>
          <cell r="B2825">
            <v>199902</v>
          </cell>
          <cell r="C2825">
            <v>30</v>
          </cell>
          <cell r="D2825" t="str">
            <v>9</v>
          </cell>
          <cell r="E2825">
            <v>4.5807000000000002</v>
          </cell>
        </row>
        <row r="2826">
          <cell r="A2826" t="str">
            <v>HE</v>
          </cell>
          <cell r="B2826">
            <v>199902</v>
          </cell>
          <cell r="C2826">
            <v>30</v>
          </cell>
          <cell r="D2826" t="str">
            <v>C</v>
          </cell>
          <cell r="E2826">
            <v>81.517099999999999</v>
          </cell>
        </row>
        <row r="2827">
          <cell r="A2827" t="str">
            <v>HE</v>
          </cell>
          <cell r="B2827">
            <v>199902</v>
          </cell>
          <cell r="C2827">
            <v>30</v>
          </cell>
          <cell r="D2827" t="str">
            <v>F</v>
          </cell>
          <cell r="E2827">
            <v>7.8832000000000004</v>
          </cell>
        </row>
        <row r="2828">
          <cell r="A2828" t="str">
            <v>HE</v>
          </cell>
          <cell r="B2828">
            <v>199902</v>
          </cell>
          <cell r="C2828">
            <v>30</v>
          </cell>
          <cell r="D2828" t="str">
            <v>R</v>
          </cell>
          <cell r="E2828">
            <v>2.7954000000000003</v>
          </cell>
        </row>
        <row r="2829">
          <cell r="A2829" t="str">
            <v>HE</v>
          </cell>
          <cell r="B2829">
            <v>199902</v>
          </cell>
          <cell r="C2829">
            <v>31</v>
          </cell>
          <cell r="E2829">
            <v>100</v>
          </cell>
        </row>
        <row r="2830">
          <cell r="A2830" t="str">
            <v>HE</v>
          </cell>
          <cell r="B2830">
            <v>199902</v>
          </cell>
          <cell r="C2830">
            <v>31</v>
          </cell>
          <cell r="D2830" t="str">
            <v>0</v>
          </cell>
          <cell r="E2830">
            <v>0</v>
          </cell>
        </row>
        <row r="2831">
          <cell r="A2831" t="str">
            <v>HE</v>
          </cell>
          <cell r="B2831">
            <v>199902</v>
          </cell>
          <cell r="C2831">
            <v>31</v>
          </cell>
          <cell r="D2831" t="str">
            <v>3</v>
          </cell>
          <cell r="E2831">
            <v>2.4156</v>
          </cell>
        </row>
        <row r="2832">
          <cell r="A2832" t="str">
            <v>HE</v>
          </cell>
          <cell r="B2832">
            <v>199902</v>
          </cell>
          <cell r="C2832">
            <v>31</v>
          </cell>
          <cell r="D2832" t="str">
            <v>6</v>
          </cell>
          <cell r="E2832">
            <v>0.83100000000000007</v>
          </cell>
        </row>
        <row r="2833">
          <cell r="A2833" t="str">
            <v>HE</v>
          </cell>
          <cell r="B2833">
            <v>199902</v>
          </cell>
          <cell r="C2833">
            <v>31</v>
          </cell>
          <cell r="D2833" t="str">
            <v>6+</v>
          </cell>
          <cell r="E2833">
            <v>16.361999999999998</v>
          </cell>
        </row>
        <row r="2834">
          <cell r="A2834" t="str">
            <v>HE</v>
          </cell>
          <cell r="B2834">
            <v>199902</v>
          </cell>
          <cell r="C2834">
            <v>31</v>
          </cell>
          <cell r="D2834" t="str">
            <v>9</v>
          </cell>
          <cell r="E2834">
            <v>4.6694000000000004</v>
          </cell>
        </row>
        <row r="2835">
          <cell r="A2835" t="str">
            <v>HE</v>
          </cell>
          <cell r="B2835">
            <v>199902</v>
          </cell>
          <cell r="C2835">
            <v>31</v>
          </cell>
          <cell r="D2835" t="str">
            <v>C</v>
          </cell>
          <cell r="E2835">
            <v>81.222099999999998</v>
          </cell>
        </row>
        <row r="2836">
          <cell r="A2836" t="str">
            <v>HE</v>
          </cell>
          <cell r="B2836">
            <v>199902</v>
          </cell>
          <cell r="C2836">
            <v>31</v>
          </cell>
          <cell r="D2836" t="str">
            <v>F</v>
          </cell>
          <cell r="E2836">
            <v>7.9391000000000007</v>
          </cell>
        </row>
        <row r="2837">
          <cell r="A2837" t="str">
            <v>HE</v>
          </cell>
          <cell r="B2837">
            <v>199902</v>
          </cell>
          <cell r="C2837">
            <v>31</v>
          </cell>
          <cell r="D2837" t="str">
            <v>R</v>
          </cell>
          <cell r="E2837">
            <v>2.9229000000000003</v>
          </cell>
        </row>
        <row r="2838">
          <cell r="A2838" t="str">
            <v>HE</v>
          </cell>
          <cell r="B2838">
            <v>199902</v>
          </cell>
          <cell r="C2838">
            <v>32</v>
          </cell>
          <cell r="E2838">
            <v>100</v>
          </cell>
        </row>
        <row r="2839">
          <cell r="A2839" t="str">
            <v>HE</v>
          </cell>
          <cell r="B2839">
            <v>199902</v>
          </cell>
          <cell r="C2839">
            <v>32</v>
          </cell>
          <cell r="D2839" t="str">
            <v>0</v>
          </cell>
          <cell r="E2839">
            <v>0</v>
          </cell>
        </row>
        <row r="2840">
          <cell r="A2840" t="str">
            <v>HE</v>
          </cell>
          <cell r="B2840">
            <v>199902</v>
          </cell>
          <cell r="C2840">
            <v>32</v>
          </cell>
          <cell r="D2840" t="str">
            <v>3</v>
          </cell>
          <cell r="E2840">
            <v>2.5151000000000003</v>
          </cell>
        </row>
        <row r="2841">
          <cell r="A2841" t="str">
            <v>HE</v>
          </cell>
          <cell r="B2841">
            <v>199902</v>
          </cell>
          <cell r="C2841">
            <v>32</v>
          </cell>
          <cell r="D2841" t="str">
            <v>6</v>
          </cell>
          <cell r="E2841">
            <v>0.9052</v>
          </cell>
        </row>
        <row r="2842">
          <cell r="A2842" t="str">
            <v>HE</v>
          </cell>
          <cell r="B2842">
            <v>199902</v>
          </cell>
          <cell r="C2842">
            <v>32</v>
          </cell>
          <cell r="D2842" t="str">
            <v>6+</v>
          </cell>
          <cell r="E2842">
            <v>16.635999999999999</v>
          </cell>
        </row>
        <row r="2843">
          <cell r="A2843" t="str">
            <v>HE</v>
          </cell>
          <cell r="B2843">
            <v>199902</v>
          </cell>
          <cell r="C2843">
            <v>32</v>
          </cell>
          <cell r="D2843" t="str">
            <v>9</v>
          </cell>
          <cell r="E2843">
            <v>4.8308</v>
          </cell>
        </row>
        <row r="2844">
          <cell r="A2844" t="str">
            <v>HE</v>
          </cell>
          <cell r="B2844">
            <v>199902</v>
          </cell>
          <cell r="C2844">
            <v>32</v>
          </cell>
          <cell r="D2844" t="str">
            <v>C</v>
          </cell>
          <cell r="E2844">
            <v>80.848799999999997</v>
          </cell>
        </row>
        <row r="2845">
          <cell r="A2845" t="str">
            <v>HE</v>
          </cell>
          <cell r="B2845">
            <v>199902</v>
          </cell>
          <cell r="C2845">
            <v>32</v>
          </cell>
          <cell r="D2845" t="str">
            <v>F</v>
          </cell>
          <cell r="E2845">
            <v>7.8771000000000004</v>
          </cell>
        </row>
        <row r="2846">
          <cell r="A2846" t="str">
            <v>HE</v>
          </cell>
          <cell r="B2846">
            <v>199902</v>
          </cell>
          <cell r="C2846">
            <v>32</v>
          </cell>
          <cell r="D2846" t="str">
            <v>R</v>
          </cell>
          <cell r="E2846">
            <v>3.0230000000000001</v>
          </cell>
        </row>
        <row r="2847">
          <cell r="A2847" t="str">
            <v>HE</v>
          </cell>
          <cell r="B2847">
            <v>199902</v>
          </cell>
          <cell r="C2847">
            <v>33</v>
          </cell>
          <cell r="E2847">
            <v>100</v>
          </cell>
        </row>
        <row r="2848">
          <cell r="A2848" t="str">
            <v>HE</v>
          </cell>
          <cell r="B2848">
            <v>199902</v>
          </cell>
          <cell r="C2848">
            <v>33</v>
          </cell>
          <cell r="D2848" t="str">
            <v>0</v>
          </cell>
          <cell r="E2848">
            <v>0</v>
          </cell>
        </row>
        <row r="2849">
          <cell r="A2849" t="str">
            <v>HE</v>
          </cell>
          <cell r="B2849">
            <v>199902</v>
          </cell>
          <cell r="C2849">
            <v>33</v>
          </cell>
          <cell r="D2849" t="str">
            <v>3</v>
          </cell>
          <cell r="E2849">
            <v>2.5698000000000003</v>
          </cell>
        </row>
        <row r="2850">
          <cell r="A2850" t="str">
            <v>HE</v>
          </cell>
          <cell r="B2850">
            <v>199902</v>
          </cell>
          <cell r="C2850">
            <v>33</v>
          </cell>
          <cell r="D2850" t="str">
            <v>6</v>
          </cell>
          <cell r="E2850">
            <v>0.85750000000000004</v>
          </cell>
        </row>
        <row r="2851">
          <cell r="A2851" t="str">
            <v>HE</v>
          </cell>
          <cell r="B2851">
            <v>199902</v>
          </cell>
          <cell r="C2851">
            <v>33</v>
          </cell>
          <cell r="D2851" t="str">
            <v>6+</v>
          </cell>
          <cell r="E2851">
            <v>16.95</v>
          </cell>
        </row>
        <row r="2852">
          <cell r="A2852" t="str">
            <v>HE</v>
          </cell>
          <cell r="B2852">
            <v>199902</v>
          </cell>
          <cell r="C2852">
            <v>33</v>
          </cell>
          <cell r="D2852" t="str">
            <v>9</v>
          </cell>
          <cell r="E2852">
            <v>5.0081000000000007</v>
          </cell>
        </row>
        <row r="2853">
          <cell r="A2853" t="str">
            <v>HE</v>
          </cell>
          <cell r="B2853">
            <v>199902</v>
          </cell>
          <cell r="C2853">
            <v>33</v>
          </cell>
          <cell r="D2853" t="str">
            <v>C</v>
          </cell>
          <cell r="E2853">
            <v>80.4803</v>
          </cell>
        </row>
        <row r="2854">
          <cell r="A2854" t="str">
            <v>HE</v>
          </cell>
          <cell r="B2854">
            <v>199902</v>
          </cell>
          <cell r="C2854">
            <v>33</v>
          </cell>
          <cell r="D2854" t="str">
            <v>F</v>
          </cell>
          <cell r="E2854">
            <v>7.8974000000000002</v>
          </cell>
        </row>
        <row r="2855">
          <cell r="A2855" t="str">
            <v>HE</v>
          </cell>
          <cell r="B2855">
            <v>199902</v>
          </cell>
          <cell r="C2855">
            <v>33</v>
          </cell>
          <cell r="D2855" t="str">
            <v>R</v>
          </cell>
          <cell r="E2855">
            <v>3.1869000000000001</v>
          </cell>
        </row>
        <row r="2856">
          <cell r="A2856" t="str">
            <v>HE</v>
          </cell>
          <cell r="B2856">
            <v>199902</v>
          </cell>
          <cell r="C2856">
            <v>34</v>
          </cell>
          <cell r="E2856">
            <v>100</v>
          </cell>
        </row>
        <row r="2857">
          <cell r="A2857" t="str">
            <v>HE</v>
          </cell>
          <cell r="B2857">
            <v>199902</v>
          </cell>
          <cell r="C2857">
            <v>34</v>
          </cell>
          <cell r="D2857" t="str">
            <v>0</v>
          </cell>
          <cell r="E2857">
            <v>0</v>
          </cell>
        </row>
        <row r="2858">
          <cell r="A2858" t="str">
            <v>HE</v>
          </cell>
          <cell r="B2858">
            <v>199902</v>
          </cell>
          <cell r="C2858">
            <v>34</v>
          </cell>
          <cell r="D2858" t="str">
            <v>3</v>
          </cell>
          <cell r="E2858">
            <v>2.6528</v>
          </cell>
        </row>
        <row r="2859">
          <cell r="A2859" t="str">
            <v>HE</v>
          </cell>
          <cell r="B2859">
            <v>199902</v>
          </cell>
          <cell r="C2859">
            <v>34</v>
          </cell>
          <cell r="D2859" t="str">
            <v>6</v>
          </cell>
          <cell r="E2859">
            <v>0.94300000000000006</v>
          </cell>
        </row>
        <row r="2860">
          <cell r="A2860" t="str">
            <v>HE</v>
          </cell>
          <cell r="B2860">
            <v>199902</v>
          </cell>
          <cell r="C2860">
            <v>34</v>
          </cell>
          <cell r="D2860" t="str">
            <v>6+</v>
          </cell>
          <cell r="E2860">
            <v>17.021999999999998</v>
          </cell>
        </row>
        <row r="2861">
          <cell r="A2861" t="str">
            <v>HE</v>
          </cell>
          <cell r="B2861">
            <v>199902</v>
          </cell>
          <cell r="C2861">
            <v>34</v>
          </cell>
          <cell r="D2861" t="str">
            <v>9</v>
          </cell>
          <cell r="E2861">
            <v>5.2157</v>
          </cell>
        </row>
        <row r="2862">
          <cell r="A2862" t="str">
            <v>HE</v>
          </cell>
          <cell r="B2862">
            <v>199902</v>
          </cell>
          <cell r="C2862">
            <v>34</v>
          </cell>
          <cell r="D2862" t="str">
            <v>C</v>
          </cell>
          <cell r="E2862">
            <v>80.325200000000009</v>
          </cell>
        </row>
        <row r="2863">
          <cell r="A2863" t="str">
            <v>HE</v>
          </cell>
          <cell r="B2863">
            <v>199902</v>
          </cell>
          <cell r="C2863">
            <v>34</v>
          </cell>
          <cell r="D2863" t="str">
            <v>F</v>
          </cell>
          <cell r="E2863">
            <v>7.5484</v>
          </cell>
        </row>
        <row r="2864">
          <cell r="A2864" t="str">
            <v>HE</v>
          </cell>
          <cell r="B2864">
            <v>199902</v>
          </cell>
          <cell r="C2864">
            <v>34</v>
          </cell>
          <cell r="D2864" t="str">
            <v>R</v>
          </cell>
          <cell r="E2864">
            <v>3.3149000000000002</v>
          </cell>
        </row>
        <row r="2865">
          <cell r="A2865" t="str">
            <v>HE</v>
          </cell>
          <cell r="B2865">
            <v>199902</v>
          </cell>
          <cell r="C2865">
            <v>35</v>
          </cell>
          <cell r="E2865">
            <v>100</v>
          </cell>
        </row>
        <row r="2866">
          <cell r="A2866" t="str">
            <v>HE</v>
          </cell>
          <cell r="B2866">
            <v>199902</v>
          </cell>
          <cell r="C2866">
            <v>35</v>
          </cell>
          <cell r="D2866" t="str">
            <v>0</v>
          </cell>
          <cell r="E2866">
            <v>0</v>
          </cell>
        </row>
        <row r="2867">
          <cell r="A2867" t="str">
            <v>HE</v>
          </cell>
          <cell r="B2867">
            <v>199902</v>
          </cell>
          <cell r="C2867">
            <v>35</v>
          </cell>
          <cell r="D2867" t="str">
            <v>3</v>
          </cell>
          <cell r="E2867">
            <v>2.6995</v>
          </cell>
        </row>
        <row r="2868">
          <cell r="A2868" t="str">
            <v>HE</v>
          </cell>
          <cell r="B2868">
            <v>199902</v>
          </cell>
          <cell r="C2868">
            <v>35</v>
          </cell>
          <cell r="D2868" t="str">
            <v>6</v>
          </cell>
          <cell r="E2868">
            <v>0.90610000000000002</v>
          </cell>
        </row>
        <row r="2869">
          <cell r="A2869" t="str">
            <v>HE</v>
          </cell>
          <cell r="B2869">
            <v>199902</v>
          </cell>
          <cell r="C2869">
            <v>35</v>
          </cell>
          <cell r="D2869" t="str">
            <v>6+</v>
          </cell>
          <cell r="E2869">
            <v>17.379000000000001</v>
          </cell>
        </row>
        <row r="2870">
          <cell r="A2870" t="str">
            <v>HE</v>
          </cell>
          <cell r="B2870">
            <v>199902</v>
          </cell>
          <cell r="C2870">
            <v>35</v>
          </cell>
          <cell r="D2870" t="str">
            <v>9</v>
          </cell>
          <cell r="E2870">
            <v>5.4997000000000007</v>
          </cell>
        </row>
        <row r="2871">
          <cell r="A2871" t="str">
            <v>HE</v>
          </cell>
          <cell r="B2871">
            <v>199902</v>
          </cell>
          <cell r="C2871">
            <v>35</v>
          </cell>
          <cell r="D2871" t="str">
            <v>C</v>
          </cell>
          <cell r="E2871">
            <v>79.921599999999998</v>
          </cell>
        </row>
        <row r="2872">
          <cell r="A2872" t="str">
            <v>HE</v>
          </cell>
          <cell r="B2872">
            <v>199902</v>
          </cell>
          <cell r="C2872">
            <v>35</v>
          </cell>
          <cell r="D2872" t="str">
            <v>F</v>
          </cell>
          <cell r="E2872">
            <v>7.5945</v>
          </cell>
        </row>
        <row r="2873">
          <cell r="A2873" t="str">
            <v>HE</v>
          </cell>
          <cell r="B2873">
            <v>199902</v>
          </cell>
          <cell r="C2873">
            <v>35</v>
          </cell>
          <cell r="D2873" t="str">
            <v>R</v>
          </cell>
          <cell r="E2873">
            <v>3.3786</v>
          </cell>
        </row>
        <row r="2874">
          <cell r="A2874" t="str">
            <v>HE</v>
          </cell>
          <cell r="B2874">
            <v>199902</v>
          </cell>
          <cell r="C2874">
            <v>36</v>
          </cell>
          <cell r="E2874">
            <v>100</v>
          </cell>
        </row>
        <row r="2875">
          <cell r="A2875" t="str">
            <v>HE</v>
          </cell>
          <cell r="B2875">
            <v>199902</v>
          </cell>
          <cell r="C2875">
            <v>36</v>
          </cell>
          <cell r="D2875" t="str">
            <v>0</v>
          </cell>
          <cell r="E2875">
            <v>0</v>
          </cell>
        </row>
        <row r="2876">
          <cell r="A2876" t="str">
            <v>HE</v>
          </cell>
          <cell r="B2876">
            <v>199902</v>
          </cell>
          <cell r="C2876">
            <v>36</v>
          </cell>
          <cell r="D2876" t="str">
            <v>3</v>
          </cell>
          <cell r="E2876">
            <v>2.9537</v>
          </cell>
        </row>
        <row r="2877">
          <cell r="A2877" t="str">
            <v>HE</v>
          </cell>
          <cell r="B2877">
            <v>199902</v>
          </cell>
          <cell r="C2877">
            <v>36</v>
          </cell>
          <cell r="D2877" t="str">
            <v>6</v>
          </cell>
          <cell r="E2877">
            <v>0.87280000000000002</v>
          </cell>
        </row>
        <row r="2878">
          <cell r="A2878" t="str">
            <v>HE</v>
          </cell>
          <cell r="B2878">
            <v>199902</v>
          </cell>
          <cell r="C2878">
            <v>36</v>
          </cell>
          <cell r="D2878" t="str">
            <v>6+</v>
          </cell>
          <cell r="E2878">
            <v>17.736999999999998</v>
          </cell>
        </row>
        <row r="2879">
          <cell r="A2879" t="str">
            <v>HE</v>
          </cell>
          <cell r="B2879">
            <v>199902</v>
          </cell>
          <cell r="C2879">
            <v>36</v>
          </cell>
          <cell r="D2879" t="str">
            <v>9</v>
          </cell>
          <cell r="E2879">
            <v>5.61</v>
          </cell>
        </row>
        <row r="2880">
          <cell r="A2880" t="str">
            <v>HE</v>
          </cell>
          <cell r="B2880">
            <v>199902</v>
          </cell>
          <cell r="C2880">
            <v>36</v>
          </cell>
          <cell r="D2880" t="str">
            <v>C</v>
          </cell>
          <cell r="E2880">
            <v>79.309700000000007</v>
          </cell>
        </row>
        <row r="2881">
          <cell r="A2881" t="str">
            <v>HE</v>
          </cell>
          <cell r="B2881">
            <v>199902</v>
          </cell>
          <cell r="C2881">
            <v>36</v>
          </cell>
          <cell r="D2881" t="str">
            <v>F</v>
          </cell>
          <cell r="E2881">
            <v>7.7341000000000006</v>
          </cell>
        </row>
        <row r="2882">
          <cell r="A2882" t="str">
            <v>HE</v>
          </cell>
          <cell r="B2882">
            <v>199902</v>
          </cell>
          <cell r="C2882">
            <v>36</v>
          </cell>
          <cell r="D2882" t="str">
            <v>R</v>
          </cell>
          <cell r="E2882">
            <v>3.5198</v>
          </cell>
        </row>
        <row r="2883">
          <cell r="A2883" t="str">
            <v>HE</v>
          </cell>
          <cell r="B2883">
            <v>199902</v>
          </cell>
          <cell r="C2883">
            <v>37</v>
          </cell>
          <cell r="E2883">
            <v>100</v>
          </cell>
        </row>
        <row r="2884">
          <cell r="A2884" t="str">
            <v>HE</v>
          </cell>
          <cell r="B2884">
            <v>199902</v>
          </cell>
          <cell r="C2884">
            <v>37</v>
          </cell>
          <cell r="D2884" t="str">
            <v>0</v>
          </cell>
          <cell r="E2884">
            <v>0</v>
          </cell>
        </row>
        <row r="2885">
          <cell r="A2885" t="str">
            <v>HE</v>
          </cell>
          <cell r="B2885">
            <v>199902</v>
          </cell>
          <cell r="C2885">
            <v>37</v>
          </cell>
          <cell r="D2885" t="str">
            <v>3</v>
          </cell>
          <cell r="E2885">
            <v>2.8561000000000001</v>
          </cell>
        </row>
        <row r="2886">
          <cell r="A2886" t="str">
            <v>HE</v>
          </cell>
          <cell r="B2886">
            <v>199902</v>
          </cell>
          <cell r="C2886">
            <v>37</v>
          </cell>
          <cell r="D2886" t="str">
            <v>6</v>
          </cell>
          <cell r="E2886">
            <v>1.0262</v>
          </cell>
        </row>
        <row r="2887">
          <cell r="A2887" t="str">
            <v>HE</v>
          </cell>
          <cell r="B2887">
            <v>199902</v>
          </cell>
          <cell r="C2887">
            <v>37</v>
          </cell>
          <cell r="D2887" t="str">
            <v>6+</v>
          </cell>
          <cell r="E2887">
            <v>18.876000000000001</v>
          </cell>
        </row>
        <row r="2888">
          <cell r="A2888" t="str">
            <v>HE</v>
          </cell>
          <cell r="B2888">
            <v>199902</v>
          </cell>
          <cell r="C2888">
            <v>37</v>
          </cell>
          <cell r="D2888" t="str">
            <v>9</v>
          </cell>
          <cell r="E2888">
            <v>6.0627000000000004</v>
          </cell>
        </row>
        <row r="2889">
          <cell r="A2889" t="str">
            <v>HE</v>
          </cell>
          <cell r="B2889">
            <v>199902</v>
          </cell>
          <cell r="C2889">
            <v>37</v>
          </cell>
          <cell r="D2889" t="str">
            <v>C</v>
          </cell>
          <cell r="E2889">
            <v>78.267600000000002</v>
          </cell>
        </row>
        <row r="2890">
          <cell r="A2890" t="str">
            <v>HE</v>
          </cell>
          <cell r="B2890">
            <v>199902</v>
          </cell>
          <cell r="C2890">
            <v>37</v>
          </cell>
          <cell r="D2890" t="str">
            <v>F</v>
          </cell>
          <cell r="E2890">
            <v>7.9412000000000003</v>
          </cell>
        </row>
        <row r="2891">
          <cell r="A2891" t="str">
            <v>HE</v>
          </cell>
          <cell r="B2891">
            <v>199902</v>
          </cell>
          <cell r="C2891">
            <v>37</v>
          </cell>
          <cell r="D2891" t="str">
            <v>R</v>
          </cell>
          <cell r="E2891">
            <v>3.8460000000000001</v>
          </cell>
        </row>
        <row r="2892">
          <cell r="A2892" t="str">
            <v>HE</v>
          </cell>
          <cell r="B2892">
            <v>199902</v>
          </cell>
          <cell r="C2892">
            <v>38</v>
          </cell>
          <cell r="E2892">
            <v>100</v>
          </cell>
        </row>
        <row r="2893">
          <cell r="A2893" t="str">
            <v>HE</v>
          </cell>
          <cell r="B2893">
            <v>199902</v>
          </cell>
          <cell r="C2893">
            <v>38</v>
          </cell>
          <cell r="D2893" t="str">
            <v>0</v>
          </cell>
          <cell r="E2893">
            <v>0</v>
          </cell>
        </row>
        <row r="2894">
          <cell r="A2894" t="str">
            <v>HE</v>
          </cell>
          <cell r="B2894">
            <v>199902</v>
          </cell>
          <cell r="C2894">
            <v>38</v>
          </cell>
          <cell r="D2894" t="str">
            <v>3</v>
          </cell>
          <cell r="E2894">
            <v>2.8842000000000003</v>
          </cell>
        </row>
        <row r="2895">
          <cell r="A2895" t="str">
            <v>HE</v>
          </cell>
          <cell r="B2895">
            <v>199902</v>
          </cell>
          <cell r="C2895">
            <v>38</v>
          </cell>
          <cell r="D2895" t="str">
            <v>6</v>
          </cell>
          <cell r="E2895">
            <v>0.87490000000000001</v>
          </cell>
        </row>
        <row r="2896">
          <cell r="A2896" t="str">
            <v>HE</v>
          </cell>
          <cell r="B2896">
            <v>199902</v>
          </cell>
          <cell r="C2896">
            <v>38</v>
          </cell>
          <cell r="D2896" t="str">
            <v>6+</v>
          </cell>
          <cell r="E2896">
            <v>18.66</v>
          </cell>
        </row>
        <row r="2897">
          <cell r="A2897" t="str">
            <v>HE</v>
          </cell>
          <cell r="B2897">
            <v>199902</v>
          </cell>
          <cell r="C2897">
            <v>38</v>
          </cell>
          <cell r="D2897" t="str">
            <v>9</v>
          </cell>
          <cell r="E2897">
            <v>6.6116000000000001</v>
          </cell>
        </row>
        <row r="2898">
          <cell r="A2898" t="str">
            <v>HE</v>
          </cell>
          <cell r="B2898">
            <v>199902</v>
          </cell>
          <cell r="C2898">
            <v>38</v>
          </cell>
          <cell r="D2898" t="str">
            <v>C</v>
          </cell>
          <cell r="E2898">
            <v>78.45620000000001</v>
          </cell>
        </row>
        <row r="2899">
          <cell r="A2899" t="str">
            <v>HE</v>
          </cell>
          <cell r="B2899">
            <v>199902</v>
          </cell>
          <cell r="C2899">
            <v>38</v>
          </cell>
          <cell r="D2899" t="str">
            <v>F</v>
          </cell>
          <cell r="E2899">
            <v>7.2249999999999996</v>
          </cell>
        </row>
        <row r="2900">
          <cell r="A2900" t="str">
            <v>HE</v>
          </cell>
          <cell r="B2900">
            <v>199902</v>
          </cell>
          <cell r="C2900">
            <v>38</v>
          </cell>
          <cell r="D2900" t="str">
            <v>R</v>
          </cell>
          <cell r="E2900">
            <v>3.9480000000000004</v>
          </cell>
        </row>
        <row r="2901">
          <cell r="A2901" t="str">
            <v>HE</v>
          </cell>
          <cell r="B2901">
            <v>199902</v>
          </cell>
          <cell r="C2901">
            <v>39</v>
          </cell>
          <cell r="E2901">
            <v>100</v>
          </cell>
        </row>
        <row r="2902">
          <cell r="A2902" t="str">
            <v>HE</v>
          </cell>
          <cell r="B2902">
            <v>199902</v>
          </cell>
          <cell r="C2902">
            <v>39</v>
          </cell>
          <cell r="D2902" t="str">
            <v>0</v>
          </cell>
          <cell r="E2902">
            <v>0</v>
          </cell>
        </row>
        <row r="2903">
          <cell r="A2903" t="str">
            <v>HE</v>
          </cell>
          <cell r="B2903">
            <v>199902</v>
          </cell>
          <cell r="C2903">
            <v>39</v>
          </cell>
          <cell r="D2903" t="str">
            <v>3</v>
          </cell>
          <cell r="E2903">
            <v>3.6899000000000002</v>
          </cell>
        </row>
        <row r="2904">
          <cell r="A2904" t="str">
            <v>HE</v>
          </cell>
          <cell r="B2904">
            <v>199902</v>
          </cell>
          <cell r="C2904">
            <v>39</v>
          </cell>
          <cell r="D2904" t="str">
            <v>6</v>
          </cell>
          <cell r="E2904">
            <v>1.1254</v>
          </cell>
        </row>
        <row r="2905">
          <cell r="A2905" t="str">
            <v>HE</v>
          </cell>
          <cell r="B2905">
            <v>199902</v>
          </cell>
          <cell r="C2905">
            <v>39</v>
          </cell>
          <cell r="D2905" t="str">
            <v>6+</v>
          </cell>
          <cell r="E2905">
            <v>17.95</v>
          </cell>
        </row>
        <row r="2906">
          <cell r="A2906" t="str">
            <v>HE</v>
          </cell>
          <cell r="B2906">
            <v>199902</v>
          </cell>
          <cell r="C2906">
            <v>39</v>
          </cell>
          <cell r="D2906" t="str">
            <v>9</v>
          </cell>
          <cell r="E2906">
            <v>6.9066000000000001</v>
          </cell>
        </row>
        <row r="2907">
          <cell r="A2907" t="str">
            <v>HE</v>
          </cell>
          <cell r="B2907">
            <v>199902</v>
          </cell>
          <cell r="C2907">
            <v>39</v>
          </cell>
          <cell r="D2907" t="str">
            <v>C</v>
          </cell>
          <cell r="E2907">
            <v>78.36</v>
          </cell>
        </row>
        <row r="2908">
          <cell r="A2908" t="str">
            <v>HE</v>
          </cell>
          <cell r="B2908">
            <v>199902</v>
          </cell>
          <cell r="C2908">
            <v>39</v>
          </cell>
          <cell r="D2908" t="str">
            <v>F</v>
          </cell>
          <cell r="E2908">
            <v>6.2382</v>
          </cell>
        </row>
        <row r="2909">
          <cell r="A2909" t="str">
            <v>HE</v>
          </cell>
          <cell r="B2909">
            <v>199902</v>
          </cell>
          <cell r="C2909">
            <v>39</v>
          </cell>
          <cell r="D2909" t="str">
            <v>R</v>
          </cell>
          <cell r="E2909">
            <v>3.6798000000000002</v>
          </cell>
        </row>
        <row r="2910">
          <cell r="A2910" t="str">
            <v>HE</v>
          </cell>
          <cell r="B2910">
            <v>199902</v>
          </cell>
          <cell r="C2910">
            <v>40</v>
          </cell>
          <cell r="E2910">
            <v>100</v>
          </cell>
        </row>
        <row r="2911">
          <cell r="A2911" t="str">
            <v>HE</v>
          </cell>
          <cell r="B2911">
            <v>199902</v>
          </cell>
          <cell r="C2911">
            <v>40</v>
          </cell>
          <cell r="D2911" t="str">
            <v>0</v>
          </cell>
          <cell r="E2911">
            <v>0</v>
          </cell>
        </row>
        <row r="2912">
          <cell r="A2912" t="str">
            <v>HE</v>
          </cell>
          <cell r="B2912">
            <v>199902</v>
          </cell>
          <cell r="C2912">
            <v>40</v>
          </cell>
          <cell r="D2912" t="str">
            <v>3</v>
          </cell>
          <cell r="E2912">
            <v>3.5058000000000002</v>
          </cell>
        </row>
        <row r="2913">
          <cell r="A2913" t="str">
            <v>HE</v>
          </cell>
          <cell r="B2913">
            <v>199902</v>
          </cell>
          <cell r="C2913">
            <v>40</v>
          </cell>
          <cell r="D2913" t="str">
            <v>6</v>
          </cell>
          <cell r="E2913">
            <v>1.4535</v>
          </cell>
        </row>
        <row r="2914">
          <cell r="A2914" t="str">
            <v>HE</v>
          </cell>
          <cell r="B2914">
            <v>199902</v>
          </cell>
          <cell r="C2914">
            <v>40</v>
          </cell>
          <cell r="D2914" t="str">
            <v>6+</v>
          </cell>
          <cell r="E2914">
            <v>20.821999999999999</v>
          </cell>
        </row>
        <row r="2915">
          <cell r="A2915" t="str">
            <v>HE</v>
          </cell>
          <cell r="B2915">
            <v>199902</v>
          </cell>
          <cell r="C2915">
            <v>40</v>
          </cell>
          <cell r="D2915" t="str">
            <v>9</v>
          </cell>
          <cell r="E2915">
            <v>7.8260000000000005</v>
          </cell>
        </row>
        <row r="2916">
          <cell r="A2916" t="str">
            <v>HE</v>
          </cell>
          <cell r="B2916">
            <v>199902</v>
          </cell>
          <cell r="C2916">
            <v>40</v>
          </cell>
          <cell r="D2916" t="str">
            <v>C</v>
          </cell>
          <cell r="E2916">
            <v>75.67240000000001</v>
          </cell>
        </row>
        <row r="2917">
          <cell r="A2917" t="str">
            <v>HE</v>
          </cell>
          <cell r="B2917">
            <v>199902</v>
          </cell>
          <cell r="C2917">
            <v>40</v>
          </cell>
          <cell r="D2917" t="str">
            <v>F</v>
          </cell>
          <cell r="E2917">
            <v>7.4033000000000007</v>
          </cell>
        </row>
        <row r="2918">
          <cell r="A2918" t="str">
            <v>HE</v>
          </cell>
          <cell r="B2918">
            <v>199902</v>
          </cell>
          <cell r="C2918">
            <v>40</v>
          </cell>
          <cell r="D2918" t="str">
            <v>R</v>
          </cell>
          <cell r="E2918">
            <v>4.1391</v>
          </cell>
        </row>
        <row r="2919">
          <cell r="A2919" t="str">
            <v>HE</v>
          </cell>
          <cell r="B2919">
            <v>199902</v>
          </cell>
          <cell r="C2919">
            <v>41</v>
          </cell>
          <cell r="E2919">
            <v>100</v>
          </cell>
        </row>
        <row r="2920">
          <cell r="A2920" t="str">
            <v>HE</v>
          </cell>
          <cell r="B2920">
            <v>199902</v>
          </cell>
          <cell r="C2920">
            <v>41</v>
          </cell>
          <cell r="D2920" t="str">
            <v>0</v>
          </cell>
          <cell r="E2920">
            <v>0</v>
          </cell>
        </row>
        <row r="2921">
          <cell r="A2921" t="str">
            <v>HE</v>
          </cell>
          <cell r="B2921">
            <v>199902</v>
          </cell>
          <cell r="C2921">
            <v>41</v>
          </cell>
          <cell r="D2921" t="str">
            <v>3</v>
          </cell>
          <cell r="E2921">
            <v>4.8915000000000006</v>
          </cell>
        </row>
        <row r="2922">
          <cell r="A2922" t="str">
            <v>HE</v>
          </cell>
          <cell r="B2922">
            <v>199902</v>
          </cell>
          <cell r="C2922">
            <v>41</v>
          </cell>
          <cell r="D2922" t="str">
            <v>6</v>
          </cell>
          <cell r="E2922">
            <v>2.1074000000000002</v>
          </cell>
        </row>
        <row r="2923">
          <cell r="A2923" t="str">
            <v>HE</v>
          </cell>
          <cell r="B2923">
            <v>199902</v>
          </cell>
          <cell r="C2923">
            <v>41</v>
          </cell>
          <cell r="D2923" t="str">
            <v>6+</v>
          </cell>
          <cell r="E2923">
            <v>23.896000000000001</v>
          </cell>
        </row>
        <row r="2924">
          <cell r="A2924" t="str">
            <v>HE</v>
          </cell>
          <cell r="B2924">
            <v>199902</v>
          </cell>
          <cell r="C2924">
            <v>41</v>
          </cell>
          <cell r="D2924" t="str">
            <v>9</v>
          </cell>
          <cell r="E2924">
            <v>9.1051000000000002</v>
          </cell>
        </row>
        <row r="2925">
          <cell r="A2925" t="str">
            <v>HE</v>
          </cell>
          <cell r="B2925">
            <v>199902</v>
          </cell>
          <cell r="C2925">
            <v>41</v>
          </cell>
          <cell r="D2925" t="str">
            <v>C</v>
          </cell>
          <cell r="E2925">
            <v>71.212400000000002</v>
          </cell>
        </row>
        <row r="2926">
          <cell r="A2926" t="str">
            <v>HE</v>
          </cell>
          <cell r="B2926">
            <v>199902</v>
          </cell>
          <cell r="C2926">
            <v>41</v>
          </cell>
          <cell r="D2926" t="str">
            <v>F</v>
          </cell>
          <cell r="E2926">
            <v>7.8970000000000002</v>
          </cell>
        </row>
        <row r="2927">
          <cell r="A2927" t="str">
            <v>HE</v>
          </cell>
          <cell r="B2927">
            <v>199902</v>
          </cell>
          <cell r="C2927">
            <v>41</v>
          </cell>
          <cell r="D2927" t="str">
            <v>R</v>
          </cell>
          <cell r="E2927">
            <v>4.7866</v>
          </cell>
        </row>
        <row r="2928">
          <cell r="A2928" t="str">
            <v>HE</v>
          </cell>
          <cell r="B2928">
            <v>200001</v>
          </cell>
          <cell r="C2928">
            <v>0</v>
          </cell>
          <cell r="E2928">
            <v>100</v>
          </cell>
        </row>
        <row r="2929">
          <cell r="A2929" t="str">
            <v>HE</v>
          </cell>
          <cell r="B2929">
            <v>200001</v>
          </cell>
          <cell r="C2929">
            <v>0</v>
          </cell>
          <cell r="D2929" t="str">
            <v>3</v>
          </cell>
          <cell r="E2929">
            <v>0.9628000000000001</v>
          </cell>
        </row>
        <row r="2930">
          <cell r="A2930" t="str">
            <v>HE</v>
          </cell>
          <cell r="B2930">
            <v>200001</v>
          </cell>
          <cell r="C2930">
            <v>0</v>
          </cell>
          <cell r="D2930" t="str">
            <v>6</v>
          </cell>
          <cell r="E2930">
            <v>7.1800000000000003E-2</v>
          </cell>
        </row>
        <row r="2931">
          <cell r="A2931" t="str">
            <v>HE</v>
          </cell>
          <cell r="B2931">
            <v>200001</v>
          </cell>
          <cell r="C2931">
            <v>0</v>
          </cell>
          <cell r="D2931" t="str">
            <v>6+</v>
          </cell>
          <cell r="E2931">
            <v>7.2999999999999995E-2</v>
          </cell>
        </row>
        <row r="2932">
          <cell r="A2932" t="str">
            <v>HE</v>
          </cell>
          <cell r="B2932">
            <v>200001</v>
          </cell>
          <cell r="C2932">
            <v>0</v>
          </cell>
          <cell r="D2932" t="str">
            <v>9</v>
          </cell>
          <cell r="E2932">
            <v>9.0000000000000008E-4</v>
          </cell>
        </row>
        <row r="2933">
          <cell r="A2933" t="str">
            <v>HE</v>
          </cell>
          <cell r="B2933">
            <v>200001</v>
          </cell>
          <cell r="C2933">
            <v>0</v>
          </cell>
          <cell r="D2933" t="str">
            <v>C</v>
          </cell>
          <cell r="E2933">
            <v>98.964500000000001</v>
          </cell>
        </row>
        <row r="2934">
          <cell r="A2934" t="str">
            <v>HE</v>
          </cell>
          <cell r="B2934">
            <v>200001</v>
          </cell>
          <cell r="C2934">
            <v>1</v>
          </cell>
          <cell r="E2934">
            <v>100</v>
          </cell>
        </row>
        <row r="2935">
          <cell r="A2935" t="str">
            <v>HE</v>
          </cell>
          <cell r="B2935">
            <v>200001</v>
          </cell>
          <cell r="C2935">
            <v>1</v>
          </cell>
          <cell r="D2935" t="str">
            <v>0</v>
          </cell>
          <cell r="E2935">
            <v>0</v>
          </cell>
        </row>
        <row r="2936">
          <cell r="A2936" t="str">
            <v>HE</v>
          </cell>
          <cell r="B2936">
            <v>200001</v>
          </cell>
          <cell r="C2936">
            <v>1</v>
          </cell>
          <cell r="D2936" t="str">
            <v>3</v>
          </cell>
          <cell r="E2936">
            <v>1.2035</v>
          </cell>
        </row>
        <row r="2937">
          <cell r="A2937" t="str">
            <v>HE</v>
          </cell>
          <cell r="B2937">
            <v>200001</v>
          </cell>
          <cell r="C2937">
            <v>1</v>
          </cell>
          <cell r="D2937" t="str">
            <v>6</v>
          </cell>
          <cell r="E2937">
            <v>0.27960000000000002</v>
          </cell>
        </row>
        <row r="2938">
          <cell r="A2938" t="str">
            <v>HE</v>
          </cell>
          <cell r="B2938">
            <v>200001</v>
          </cell>
          <cell r="C2938">
            <v>1</v>
          </cell>
          <cell r="D2938" t="str">
            <v>6+</v>
          </cell>
          <cell r="E2938">
            <v>0.38900000000000001</v>
          </cell>
        </row>
        <row r="2939">
          <cell r="A2939" t="str">
            <v>HE</v>
          </cell>
          <cell r="B2939">
            <v>200001</v>
          </cell>
          <cell r="C2939">
            <v>1</v>
          </cell>
          <cell r="D2939" t="str">
            <v>9</v>
          </cell>
          <cell r="E2939">
            <v>7.0800000000000002E-2</v>
          </cell>
        </row>
        <row r="2940">
          <cell r="A2940" t="str">
            <v>HE</v>
          </cell>
          <cell r="B2940">
            <v>200001</v>
          </cell>
          <cell r="C2940">
            <v>1</v>
          </cell>
          <cell r="D2940" t="str">
            <v>C</v>
          </cell>
          <cell r="E2940">
            <v>98.407200000000003</v>
          </cell>
        </row>
        <row r="2941">
          <cell r="A2941" t="str">
            <v>HE</v>
          </cell>
          <cell r="B2941">
            <v>200001</v>
          </cell>
          <cell r="C2941">
            <v>1</v>
          </cell>
          <cell r="D2941" t="str">
            <v>F</v>
          </cell>
          <cell r="E2941">
            <v>3.8900000000000004E-2</v>
          </cell>
        </row>
        <row r="2942">
          <cell r="A2942" t="str">
            <v>HE</v>
          </cell>
          <cell r="B2942">
            <v>200001</v>
          </cell>
          <cell r="C2942">
            <v>2</v>
          </cell>
          <cell r="E2942">
            <v>100</v>
          </cell>
        </row>
        <row r="2943">
          <cell r="A2943" t="str">
            <v>HE</v>
          </cell>
          <cell r="B2943">
            <v>200001</v>
          </cell>
          <cell r="C2943">
            <v>2</v>
          </cell>
          <cell r="D2943" t="str">
            <v>0</v>
          </cell>
          <cell r="E2943">
            <v>0</v>
          </cell>
        </row>
        <row r="2944">
          <cell r="A2944" t="str">
            <v>HE</v>
          </cell>
          <cell r="B2944">
            <v>200001</v>
          </cell>
          <cell r="C2944">
            <v>2</v>
          </cell>
          <cell r="D2944" t="str">
            <v>3</v>
          </cell>
          <cell r="E2944">
            <v>1.4103000000000001</v>
          </cell>
        </row>
        <row r="2945">
          <cell r="A2945" t="str">
            <v>HE</v>
          </cell>
          <cell r="B2945">
            <v>200001</v>
          </cell>
          <cell r="C2945">
            <v>2</v>
          </cell>
          <cell r="D2945" t="str">
            <v>6</v>
          </cell>
          <cell r="E2945">
            <v>0.46490000000000004</v>
          </cell>
        </row>
        <row r="2946">
          <cell r="A2946" t="str">
            <v>HE</v>
          </cell>
          <cell r="B2946">
            <v>200001</v>
          </cell>
          <cell r="C2946">
            <v>2</v>
          </cell>
          <cell r="D2946" t="str">
            <v>6+</v>
          </cell>
          <cell r="E2946">
            <v>0.91800000000000004</v>
          </cell>
        </row>
        <row r="2947">
          <cell r="A2947" t="str">
            <v>HE</v>
          </cell>
          <cell r="B2947">
            <v>200001</v>
          </cell>
          <cell r="C2947">
            <v>2</v>
          </cell>
          <cell r="D2947" t="str">
            <v>9</v>
          </cell>
          <cell r="E2947">
            <v>0.16820000000000002</v>
          </cell>
        </row>
        <row r="2948">
          <cell r="A2948" t="str">
            <v>HE</v>
          </cell>
          <cell r="B2948">
            <v>200001</v>
          </cell>
          <cell r="C2948">
            <v>2</v>
          </cell>
          <cell r="D2948" t="str">
            <v>C</v>
          </cell>
          <cell r="E2948">
            <v>97.672000000000011</v>
          </cell>
        </row>
        <row r="2949">
          <cell r="A2949" t="str">
            <v>HE</v>
          </cell>
          <cell r="B2949">
            <v>200001</v>
          </cell>
          <cell r="C2949">
            <v>2</v>
          </cell>
          <cell r="D2949" t="str">
            <v>F</v>
          </cell>
          <cell r="E2949">
            <v>0.28450000000000003</v>
          </cell>
        </row>
        <row r="2950">
          <cell r="A2950" t="str">
            <v>HE</v>
          </cell>
          <cell r="B2950">
            <v>200001</v>
          </cell>
          <cell r="C2950">
            <v>3</v>
          </cell>
          <cell r="E2950">
            <v>100</v>
          </cell>
        </row>
        <row r="2951">
          <cell r="A2951" t="str">
            <v>HE</v>
          </cell>
          <cell r="B2951">
            <v>200001</v>
          </cell>
          <cell r="C2951">
            <v>3</v>
          </cell>
          <cell r="D2951" t="str">
            <v>0</v>
          </cell>
          <cell r="E2951">
            <v>0</v>
          </cell>
        </row>
        <row r="2952">
          <cell r="A2952" t="str">
            <v>HE</v>
          </cell>
          <cell r="B2952">
            <v>200001</v>
          </cell>
          <cell r="C2952">
            <v>3</v>
          </cell>
          <cell r="D2952" t="str">
            <v>3</v>
          </cell>
          <cell r="E2952">
            <v>1.7001000000000002</v>
          </cell>
        </row>
        <row r="2953">
          <cell r="A2953" t="str">
            <v>HE</v>
          </cell>
          <cell r="B2953">
            <v>200001</v>
          </cell>
          <cell r="C2953">
            <v>3</v>
          </cell>
          <cell r="D2953" t="str">
            <v>6</v>
          </cell>
          <cell r="E2953">
            <v>0.65780000000000005</v>
          </cell>
        </row>
        <row r="2954">
          <cell r="A2954" t="str">
            <v>HE</v>
          </cell>
          <cell r="B2954">
            <v>200001</v>
          </cell>
          <cell r="C2954">
            <v>3</v>
          </cell>
          <cell r="D2954" t="str">
            <v>6+</v>
          </cell>
          <cell r="E2954">
            <v>1.7589999999999999</v>
          </cell>
        </row>
        <row r="2955">
          <cell r="A2955" t="str">
            <v>HE</v>
          </cell>
          <cell r="B2955">
            <v>200001</v>
          </cell>
          <cell r="C2955">
            <v>3</v>
          </cell>
          <cell r="D2955" t="str">
            <v>9</v>
          </cell>
          <cell r="E2955">
            <v>0.37920000000000004</v>
          </cell>
        </row>
        <row r="2956">
          <cell r="A2956" t="str">
            <v>HE</v>
          </cell>
          <cell r="B2956">
            <v>200001</v>
          </cell>
          <cell r="C2956">
            <v>3</v>
          </cell>
          <cell r="D2956" t="str">
            <v>C</v>
          </cell>
          <cell r="E2956">
            <v>96.540500000000009</v>
          </cell>
        </row>
        <row r="2957">
          <cell r="A2957" t="str">
            <v>HE</v>
          </cell>
          <cell r="B2957">
            <v>200001</v>
          </cell>
          <cell r="C2957">
            <v>3</v>
          </cell>
          <cell r="D2957" t="str">
            <v>F</v>
          </cell>
          <cell r="E2957">
            <v>0.72100000000000009</v>
          </cell>
        </row>
        <row r="2958">
          <cell r="A2958" t="str">
            <v>HE</v>
          </cell>
          <cell r="B2958">
            <v>200001</v>
          </cell>
          <cell r="C2958">
            <v>3</v>
          </cell>
          <cell r="D2958" t="str">
            <v>R</v>
          </cell>
          <cell r="E2958">
            <v>1.3000000000000002E-3</v>
          </cell>
        </row>
        <row r="2959">
          <cell r="A2959" t="str">
            <v>HE</v>
          </cell>
          <cell r="B2959">
            <v>200001</v>
          </cell>
          <cell r="C2959">
            <v>4</v>
          </cell>
          <cell r="E2959">
            <v>100</v>
          </cell>
        </row>
        <row r="2960">
          <cell r="A2960" t="str">
            <v>HE</v>
          </cell>
          <cell r="B2960">
            <v>200001</v>
          </cell>
          <cell r="C2960">
            <v>4</v>
          </cell>
          <cell r="D2960" t="str">
            <v>0</v>
          </cell>
          <cell r="E2960">
            <v>0</v>
          </cell>
        </row>
        <row r="2961">
          <cell r="A2961" t="str">
            <v>HE</v>
          </cell>
          <cell r="B2961">
            <v>200001</v>
          </cell>
          <cell r="C2961">
            <v>4</v>
          </cell>
          <cell r="D2961" t="str">
            <v>3</v>
          </cell>
          <cell r="E2961">
            <v>1.7032</v>
          </cell>
        </row>
        <row r="2962">
          <cell r="A2962" t="str">
            <v>HE</v>
          </cell>
          <cell r="B2962">
            <v>200001</v>
          </cell>
          <cell r="C2962">
            <v>4</v>
          </cell>
          <cell r="D2962" t="str">
            <v>6</v>
          </cell>
          <cell r="E2962">
            <v>0.68330000000000002</v>
          </cell>
        </row>
        <row r="2963">
          <cell r="A2963" t="str">
            <v>HE</v>
          </cell>
          <cell r="B2963">
            <v>200001</v>
          </cell>
          <cell r="C2963">
            <v>4</v>
          </cell>
          <cell r="D2963" t="str">
            <v>6+</v>
          </cell>
          <cell r="E2963">
            <v>2.6739999999999999</v>
          </cell>
        </row>
        <row r="2964">
          <cell r="A2964" t="str">
            <v>HE</v>
          </cell>
          <cell r="B2964">
            <v>200001</v>
          </cell>
          <cell r="C2964">
            <v>4</v>
          </cell>
          <cell r="D2964" t="str">
            <v>9</v>
          </cell>
          <cell r="E2964">
            <v>0.57340000000000002</v>
          </cell>
        </row>
        <row r="2965">
          <cell r="A2965" t="str">
            <v>HE</v>
          </cell>
          <cell r="B2965">
            <v>200001</v>
          </cell>
          <cell r="C2965">
            <v>4</v>
          </cell>
          <cell r="D2965" t="str">
            <v>C</v>
          </cell>
          <cell r="E2965">
            <v>95.623100000000008</v>
          </cell>
        </row>
        <row r="2966">
          <cell r="A2966" t="str">
            <v>HE</v>
          </cell>
          <cell r="B2966">
            <v>200001</v>
          </cell>
          <cell r="C2966">
            <v>4</v>
          </cell>
          <cell r="D2966" t="str">
            <v>F</v>
          </cell>
          <cell r="E2966">
            <v>1.4043000000000001</v>
          </cell>
        </row>
        <row r="2967">
          <cell r="A2967" t="str">
            <v>HE</v>
          </cell>
          <cell r="B2967">
            <v>200001</v>
          </cell>
          <cell r="C2967">
            <v>4</v>
          </cell>
          <cell r="D2967" t="str">
            <v>R</v>
          </cell>
          <cell r="E2967">
            <v>1.2700000000000001E-2</v>
          </cell>
        </row>
        <row r="2968">
          <cell r="A2968" t="str">
            <v>HE</v>
          </cell>
          <cell r="B2968">
            <v>200001</v>
          </cell>
          <cell r="C2968">
            <v>5</v>
          </cell>
          <cell r="E2968">
            <v>100</v>
          </cell>
        </row>
        <row r="2969">
          <cell r="A2969" t="str">
            <v>HE</v>
          </cell>
          <cell r="B2969">
            <v>200001</v>
          </cell>
          <cell r="C2969">
            <v>5</v>
          </cell>
          <cell r="D2969" t="str">
            <v>0</v>
          </cell>
          <cell r="E2969">
            <v>0</v>
          </cell>
        </row>
        <row r="2970">
          <cell r="A2970" t="str">
            <v>HE</v>
          </cell>
          <cell r="B2970">
            <v>200001</v>
          </cell>
          <cell r="C2970">
            <v>5</v>
          </cell>
          <cell r="D2970" t="str">
            <v>3</v>
          </cell>
          <cell r="E2970">
            <v>2.2162999999999999</v>
          </cell>
        </row>
        <row r="2971">
          <cell r="A2971" t="str">
            <v>HE</v>
          </cell>
          <cell r="B2971">
            <v>200001</v>
          </cell>
          <cell r="C2971">
            <v>5</v>
          </cell>
          <cell r="D2971" t="str">
            <v>6</v>
          </cell>
          <cell r="E2971">
            <v>0.74960000000000004</v>
          </cell>
        </row>
        <row r="2972">
          <cell r="A2972" t="str">
            <v>HE</v>
          </cell>
          <cell r="B2972">
            <v>200001</v>
          </cell>
          <cell r="C2972">
            <v>5</v>
          </cell>
          <cell r="D2972" t="str">
            <v>6+</v>
          </cell>
          <cell r="E2972">
            <v>3.4169999999999998</v>
          </cell>
        </row>
        <row r="2973">
          <cell r="A2973" t="str">
            <v>HE</v>
          </cell>
          <cell r="B2973">
            <v>200001</v>
          </cell>
          <cell r="C2973">
            <v>5</v>
          </cell>
          <cell r="D2973" t="str">
            <v>9</v>
          </cell>
          <cell r="E2973">
            <v>0.89970000000000006</v>
          </cell>
        </row>
        <row r="2974">
          <cell r="A2974" t="str">
            <v>HE</v>
          </cell>
          <cell r="B2974">
            <v>200001</v>
          </cell>
          <cell r="C2974">
            <v>5</v>
          </cell>
          <cell r="D2974" t="str">
            <v>C</v>
          </cell>
          <cell r="E2974">
            <v>94.366600000000005</v>
          </cell>
        </row>
        <row r="2975">
          <cell r="A2975" t="str">
            <v>HE</v>
          </cell>
          <cell r="B2975">
            <v>200001</v>
          </cell>
          <cell r="C2975">
            <v>5</v>
          </cell>
          <cell r="D2975" t="str">
            <v>F</v>
          </cell>
          <cell r="E2975">
            <v>1.7406000000000001</v>
          </cell>
        </row>
        <row r="2976">
          <cell r="A2976" t="str">
            <v>HE</v>
          </cell>
          <cell r="B2976">
            <v>200001</v>
          </cell>
          <cell r="C2976">
            <v>5</v>
          </cell>
          <cell r="D2976" t="str">
            <v>R</v>
          </cell>
          <cell r="E2976">
            <v>2.7300000000000001E-2</v>
          </cell>
        </row>
        <row r="2977">
          <cell r="A2977" t="str">
            <v>HE</v>
          </cell>
          <cell r="B2977">
            <v>200001</v>
          </cell>
          <cell r="C2977">
            <v>6</v>
          </cell>
          <cell r="E2977">
            <v>100</v>
          </cell>
        </row>
        <row r="2978">
          <cell r="A2978" t="str">
            <v>HE</v>
          </cell>
          <cell r="B2978">
            <v>200001</v>
          </cell>
          <cell r="C2978">
            <v>6</v>
          </cell>
          <cell r="D2978" t="str">
            <v>0</v>
          </cell>
          <cell r="E2978">
            <v>0</v>
          </cell>
        </row>
        <row r="2979">
          <cell r="A2979" t="str">
            <v>HE</v>
          </cell>
          <cell r="B2979">
            <v>200001</v>
          </cell>
          <cell r="C2979">
            <v>6</v>
          </cell>
          <cell r="D2979" t="str">
            <v>3</v>
          </cell>
          <cell r="E2979">
            <v>2.2654000000000001</v>
          </cell>
        </row>
        <row r="2980">
          <cell r="A2980" t="str">
            <v>HE</v>
          </cell>
          <cell r="B2980">
            <v>200001</v>
          </cell>
          <cell r="C2980">
            <v>6</v>
          </cell>
          <cell r="D2980" t="str">
            <v>6</v>
          </cell>
          <cell r="E2980">
            <v>0.79690000000000005</v>
          </cell>
        </row>
        <row r="2981">
          <cell r="A2981" t="str">
            <v>HE</v>
          </cell>
          <cell r="B2981">
            <v>200001</v>
          </cell>
          <cell r="C2981">
            <v>6</v>
          </cell>
          <cell r="D2981" t="str">
            <v>6+</v>
          </cell>
          <cell r="E2981">
            <v>4.327</v>
          </cell>
        </row>
        <row r="2982">
          <cell r="A2982" t="str">
            <v>HE</v>
          </cell>
          <cell r="B2982">
            <v>200001</v>
          </cell>
          <cell r="C2982">
            <v>6</v>
          </cell>
          <cell r="D2982" t="str">
            <v>9</v>
          </cell>
          <cell r="E2982">
            <v>1.1149</v>
          </cell>
        </row>
        <row r="2983">
          <cell r="A2983" t="str">
            <v>HE</v>
          </cell>
          <cell r="B2983">
            <v>200001</v>
          </cell>
          <cell r="C2983">
            <v>6</v>
          </cell>
          <cell r="D2983" t="str">
            <v>C</v>
          </cell>
          <cell r="E2983">
            <v>93.407700000000006</v>
          </cell>
        </row>
        <row r="2984">
          <cell r="A2984" t="str">
            <v>HE</v>
          </cell>
          <cell r="B2984">
            <v>200001</v>
          </cell>
          <cell r="C2984">
            <v>6</v>
          </cell>
          <cell r="D2984" t="str">
            <v>F</v>
          </cell>
          <cell r="E2984">
            <v>2.3389000000000002</v>
          </cell>
        </row>
        <row r="2985">
          <cell r="A2985" t="str">
            <v>HE</v>
          </cell>
          <cell r="B2985">
            <v>200001</v>
          </cell>
          <cell r="C2985">
            <v>6</v>
          </cell>
          <cell r="D2985" t="str">
            <v>R</v>
          </cell>
          <cell r="E2985">
            <v>7.6200000000000004E-2</v>
          </cell>
        </row>
        <row r="2986">
          <cell r="A2986" t="str">
            <v>HE</v>
          </cell>
          <cell r="B2986">
            <v>200001</v>
          </cell>
          <cell r="C2986">
            <v>7</v>
          </cell>
          <cell r="E2986">
            <v>100</v>
          </cell>
        </row>
        <row r="2987">
          <cell r="A2987" t="str">
            <v>HE</v>
          </cell>
          <cell r="B2987">
            <v>200001</v>
          </cell>
          <cell r="C2987">
            <v>7</v>
          </cell>
          <cell r="D2987" t="str">
            <v>0</v>
          </cell>
          <cell r="E2987">
            <v>0</v>
          </cell>
        </row>
        <row r="2988">
          <cell r="A2988" t="str">
            <v>HE</v>
          </cell>
          <cell r="B2988">
            <v>200001</v>
          </cell>
          <cell r="C2988">
            <v>7</v>
          </cell>
          <cell r="D2988" t="str">
            <v>3</v>
          </cell>
          <cell r="E2988">
            <v>2.3978999999999999</v>
          </cell>
        </row>
        <row r="2989">
          <cell r="A2989" t="str">
            <v>HE</v>
          </cell>
          <cell r="B2989">
            <v>200001</v>
          </cell>
          <cell r="C2989">
            <v>7</v>
          </cell>
          <cell r="D2989" t="str">
            <v>6</v>
          </cell>
          <cell r="E2989">
            <v>0.82440000000000002</v>
          </cell>
        </row>
        <row r="2990">
          <cell r="A2990" t="str">
            <v>HE</v>
          </cell>
          <cell r="B2990">
            <v>200001</v>
          </cell>
          <cell r="C2990">
            <v>7</v>
          </cell>
          <cell r="D2990" t="str">
            <v>6+</v>
          </cell>
          <cell r="E2990">
            <v>5.202</v>
          </cell>
        </row>
        <row r="2991">
          <cell r="A2991" t="str">
            <v>HE</v>
          </cell>
          <cell r="B2991">
            <v>200001</v>
          </cell>
          <cell r="C2991">
            <v>7</v>
          </cell>
          <cell r="D2991" t="str">
            <v>9</v>
          </cell>
          <cell r="E2991">
            <v>1.2518</v>
          </cell>
        </row>
        <row r="2992">
          <cell r="A2992" t="str">
            <v>HE</v>
          </cell>
          <cell r="B2992">
            <v>200001</v>
          </cell>
          <cell r="C2992">
            <v>7</v>
          </cell>
          <cell r="D2992" t="str">
            <v>C</v>
          </cell>
          <cell r="E2992">
            <v>92.400100000000009</v>
          </cell>
        </row>
        <row r="2993">
          <cell r="A2993" t="str">
            <v>HE</v>
          </cell>
          <cell r="B2993">
            <v>200001</v>
          </cell>
          <cell r="C2993">
            <v>7</v>
          </cell>
          <cell r="D2993" t="str">
            <v>F</v>
          </cell>
          <cell r="E2993">
            <v>2.9849999999999999</v>
          </cell>
        </row>
        <row r="2994">
          <cell r="A2994" t="str">
            <v>HE</v>
          </cell>
          <cell r="B2994">
            <v>200001</v>
          </cell>
          <cell r="C2994">
            <v>7</v>
          </cell>
          <cell r="D2994" t="str">
            <v>R</v>
          </cell>
          <cell r="E2994">
            <v>0.1409</v>
          </cell>
        </row>
        <row r="2995">
          <cell r="A2995" t="str">
            <v>HE</v>
          </cell>
          <cell r="B2995">
            <v>200001</v>
          </cell>
          <cell r="C2995">
            <v>8</v>
          </cell>
          <cell r="E2995">
            <v>100</v>
          </cell>
        </row>
        <row r="2996">
          <cell r="A2996" t="str">
            <v>HE</v>
          </cell>
          <cell r="B2996">
            <v>200001</v>
          </cell>
          <cell r="C2996">
            <v>8</v>
          </cell>
          <cell r="D2996" t="str">
            <v>0</v>
          </cell>
          <cell r="E2996">
            <v>0</v>
          </cell>
        </row>
        <row r="2997">
          <cell r="A2997" t="str">
            <v>HE</v>
          </cell>
          <cell r="B2997">
            <v>200001</v>
          </cell>
          <cell r="C2997">
            <v>8</v>
          </cell>
          <cell r="D2997" t="str">
            <v>3</v>
          </cell>
          <cell r="E2997">
            <v>2.3694000000000002</v>
          </cell>
        </row>
        <row r="2998">
          <cell r="A2998" t="str">
            <v>HE</v>
          </cell>
          <cell r="B2998">
            <v>200001</v>
          </cell>
          <cell r="C2998">
            <v>8</v>
          </cell>
          <cell r="D2998" t="str">
            <v>6</v>
          </cell>
          <cell r="E2998">
            <v>0.94930000000000003</v>
          </cell>
        </row>
        <row r="2999">
          <cell r="A2999" t="str">
            <v>HE</v>
          </cell>
          <cell r="B2999">
            <v>200001</v>
          </cell>
          <cell r="C2999">
            <v>8</v>
          </cell>
          <cell r="D2999" t="str">
            <v>6+</v>
          </cell>
          <cell r="E2999">
            <v>6.181</v>
          </cell>
        </row>
        <row r="3000">
          <cell r="A3000" t="str">
            <v>HE</v>
          </cell>
          <cell r="B3000">
            <v>200001</v>
          </cell>
          <cell r="C3000">
            <v>8</v>
          </cell>
          <cell r="D3000" t="str">
            <v>9</v>
          </cell>
          <cell r="E3000">
            <v>1.4688000000000001</v>
          </cell>
        </row>
        <row r="3001">
          <cell r="A3001" t="str">
            <v>HE</v>
          </cell>
          <cell r="B3001">
            <v>200001</v>
          </cell>
          <cell r="C3001">
            <v>8</v>
          </cell>
          <cell r="D3001" t="str">
            <v>C</v>
          </cell>
          <cell r="E3001">
            <v>91.449600000000004</v>
          </cell>
        </row>
        <row r="3002">
          <cell r="A3002" t="str">
            <v>HE</v>
          </cell>
          <cell r="B3002">
            <v>200001</v>
          </cell>
          <cell r="C3002">
            <v>8</v>
          </cell>
          <cell r="D3002" t="str">
            <v>F</v>
          </cell>
          <cell r="E3002">
            <v>3.5382000000000002</v>
          </cell>
        </row>
        <row r="3003">
          <cell r="A3003" t="str">
            <v>HE</v>
          </cell>
          <cell r="B3003">
            <v>200001</v>
          </cell>
          <cell r="C3003">
            <v>8</v>
          </cell>
          <cell r="D3003" t="str">
            <v>R</v>
          </cell>
          <cell r="E3003">
            <v>0.2248</v>
          </cell>
        </row>
        <row r="3004">
          <cell r="A3004" t="str">
            <v>HE</v>
          </cell>
          <cell r="B3004">
            <v>200001</v>
          </cell>
          <cell r="C3004">
            <v>9</v>
          </cell>
          <cell r="E3004">
            <v>100</v>
          </cell>
        </row>
        <row r="3005">
          <cell r="A3005" t="str">
            <v>HE</v>
          </cell>
          <cell r="B3005">
            <v>200001</v>
          </cell>
          <cell r="C3005">
            <v>9</v>
          </cell>
          <cell r="D3005" t="str">
            <v>0</v>
          </cell>
          <cell r="E3005">
            <v>0</v>
          </cell>
        </row>
        <row r="3006">
          <cell r="A3006" t="str">
            <v>HE</v>
          </cell>
          <cell r="B3006">
            <v>200001</v>
          </cell>
          <cell r="C3006">
            <v>9</v>
          </cell>
          <cell r="D3006" t="str">
            <v>3</v>
          </cell>
          <cell r="E3006">
            <v>2.2215000000000003</v>
          </cell>
        </row>
        <row r="3007">
          <cell r="A3007" t="str">
            <v>HE</v>
          </cell>
          <cell r="B3007">
            <v>200001</v>
          </cell>
          <cell r="C3007">
            <v>9</v>
          </cell>
          <cell r="D3007" t="str">
            <v>6</v>
          </cell>
          <cell r="E3007">
            <v>0.91930000000000001</v>
          </cell>
        </row>
        <row r="3008">
          <cell r="A3008" t="str">
            <v>HE</v>
          </cell>
          <cell r="B3008">
            <v>200001</v>
          </cell>
          <cell r="C3008">
            <v>9</v>
          </cell>
          <cell r="D3008" t="str">
            <v>6+</v>
          </cell>
          <cell r="E3008">
            <v>7.0010000000000003</v>
          </cell>
        </row>
        <row r="3009">
          <cell r="A3009" t="str">
            <v>HE</v>
          </cell>
          <cell r="B3009">
            <v>200001</v>
          </cell>
          <cell r="C3009">
            <v>9</v>
          </cell>
          <cell r="D3009" t="str">
            <v>9</v>
          </cell>
          <cell r="E3009">
            <v>1.7010000000000001</v>
          </cell>
        </row>
        <row r="3010">
          <cell r="A3010" t="str">
            <v>HE</v>
          </cell>
          <cell r="B3010">
            <v>200001</v>
          </cell>
          <cell r="C3010">
            <v>9</v>
          </cell>
          <cell r="D3010" t="str">
            <v>C</v>
          </cell>
          <cell r="E3010">
            <v>90.777799999999999</v>
          </cell>
        </row>
        <row r="3011">
          <cell r="A3011" t="str">
            <v>HE</v>
          </cell>
          <cell r="B3011">
            <v>200001</v>
          </cell>
          <cell r="C3011">
            <v>9</v>
          </cell>
          <cell r="D3011" t="str">
            <v>F</v>
          </cell>
          <cell r="E3011">
            <v>4.0484999999999998</v>
          </cell>
        </row>
        <row r="3012">
          <cell r="A3012" t="str">
            <v>HE</v>
          </cell>
          <cell r="B3012">
            <v>200001</v>
          </cell>
          <cell r="C3012">
            <v>9</v>
          </cell>
          <cell r="D3012" t="str">
            <v>R</v>
          </cell>
          <cell r="E3012">
            <v>0.33190000000000003</v>
          </cell>
        </row>
        <row r="3013">
          <cell r="A3013" t="str">
            <v>HE</v>
          </cell>
          <cell r="B3013">
            <v>200001</v>
          </cell>
          <cell r="C3013">
            <v>10</v>
          </cell>
          <cell r="E3013">
            <v>100</v>
          </cell>
        </row>
        <row r="3014">
          <cell r="A3014" t="str">
            <v>HE</v>
          </cell>
          <cell r="B3014">
            <v>200001</v>
          </cell>
          <cell r="C3014">
            <v>10</v>
          </cell>
          <cell r="D3014" t="str">
            <v>0</v>
          </cell>
          <cell r="E3014">
            <v>0</v>
          </cell>
        </row>
        <row r="3015">
          <cell r="A3015" t="str">
            <v>HE</v>
          </cell>
          <cell r="B3015">
            <v>200001</v>
          </cell>
          <cell r="C3015">
            <v>10</v>
          </cell>
          <cell r="D3015" t="str">
            <v>3</v>
          </cell>
          <cell r="E3015">
            <v>2.1554000000000002</v>
          </cell>
        </row>
        <row r="3016">
          <cell r="A3016" t="str">
            <v>HE</v>
          </cell>
          <cell r="B3016">
            <v>200001</v>
          </cell>
          <cell r="C3016">
            <v>10</v>
          </cell>
          <cell r="D3016" t="str">
            <v>6</v>
          </cell>
          <cell r="E3016">
            <v>0.85300000000000009</v>
          </cell>
        </row>
        <row r="3017">
          <cell r="A3017" t="str">
            <v>HE</v>
          </cell>
          <cell r="B3017">
            <v>200001</v>
          </cell>
          <cell r="C3017">
            <v>10</v>
          </cell>
          <cell r="D3017" t="str">
            <v>6+</v>
          </cell>
          <cell r="E3017">
            <v>7.47</v>
          </cell>
        </row>
        <row r="3018">
          <cell r="A3018" t="str">
            <v>HE</v>
          </cell>
          <cell r="B3018">
            <v>200001</v>
          </cell>
          <cell r="C3018">
            <v>10</v>
          </cell>
          <cell r="D3018" t="str">
            <v>9</v>
          </cell>
          <cell r="E3018">
            <v>1.8084</v>
          </cell>
        </row>
        <row r="3019">
          <cell r="A3019" t="str">
            <v>HE</v>
          </cell>
          <cell r="B3019">
            <v>200001</v>
          </cell>
          <cell r="C3019">
            <v>10</v>
          </cell>
          <cell r="D3019" t="str">
            <v>C</v>
          </cell>
          <cell r="E3019">
            <v>90.374800000000008</v>
          </cell>
        </row>
        <row r="3020">
          <cell r="A3020" t="str">
            <v>HE</v>
          </cell>
          <cell r="B3020">
            <v>200001</v>
          </cell>
          <cell r="C3020">
            <v>10</v>
          </cell>
          <cell r="D3020" t="str">
            <v>F</v>
          </cell>
          <cell r="E3020">
            <v>4.3631000000000002</v>
          </cell>
        </row>
        <row r="3021">
          <cell r="A3021" t="str">
            <v>HE</v>
          </cell>
          <cell r="B3021">
            <v>200001</v>
          </cell>
          <cell r="C3021">
            <v>10</v>
          </cell>
          <cell r="D3021" t="str">
            <v>R</v>
          </cell>
          <cell r="E3021">
            <v>0.44530000000000003</v>
          </cell>
        </row>
        <row r="3022">
          <cell r="A3022" t="str">
            <v>HE</v>
          </cell>
          <cell r="B3022">
            <v>200001</v>
          </cell>
          <cell r="C3022">
            <v>11</v>
          </cell>
          <cell r="E3022">
            <v>100</v>
          </cell>
        </row>
        <row r="3023">
          <cell r="A3023" t="str">
            <v>HE</v>
          </cell>
          <cell r="B3023">
            <v>200001</v>
          </cell>
          <cell r="C3023">
            <v>11</v>
          </cell>
          <cell r="D3023" t="str">
            <v>0</v>
          </cell>
          <cell r="E3023">
            <v>0</v>
          </cell>
        </row>
        <row r="3024">
          <cell r="A3024" t="str">
            <v>HE</v>
          </cell>
          <cell r="B3024">
            <v>200001</v>
          </cell>
          <cell r="C3024">
            <v>11</v>
          </cell>
          <cell r="D3024" t="str">
            <v>3</v>
          </cell>
          <cell r="E3024">
            <v>2.0746000000000002</v>
          </cell>
        </row>
        <row r="3025">
          <cell r="A3025" t="str">
            <v>HE</v>
          </cell>
          <cell r="B3025">
            <v>200001</v>
          </cell>
          <cell r="C3025">
            <v>11</v>
          </cell>
          <cell r="D3025" t="str">
            <v>6</v>
          </cell>
          <cell r="E3025">
            <v>0.75690000000000002</v>
          </cell>
        </row>
        <row r="3026">
          <cell r="A3026" t="str">
            <v>HE</v>
          </cell>
          <cell r="B3026">
            <v>200001</v>
          </cell>
          <cell r="C3026">
            <v>11</v>
          </cell>
          <cell r="D3026" t="str">
            <v>6+</v>
          </cell>
          <cell r="E3026">
            <v>8.1189999999999998</v>
          </cell>
        </row>
        <row r="3027">
          <cell r="A3027" t="str">
            <v>HE</v>
          </cell>
          <cell r="B3027">
            <v>200001</v>
          </cell>
          <cell r="C3027">
            <v>11</v>
          </cell>
          <cell r="D3027" t="str">
            <v>9</v>
          </cell>
          <cell r="E3027">
            <v>2.0222000000000002</v>
          </cell>
        </row>
        <row r="3028">
          <cell r="A3028" t="str">
            <v>HE</v>
          </cell>
          <cell r="B3028">
            <v>200001</v>
          </cell>
          <cell r="C3028">
            <v>11</v>
          </cell>
          <cell r="D3028" t="str">
            <v>C</v>
          </cell>
          <cell r="E3028">
            <v>89.806400000000011</v>
          </cell>
        </row>
        <row r="3029">
          <cell r="A3029" t="str">
            <v>HE</v>
          </cell>
          <cell r="B3029">
            <v>200001</v>
          </cell>
          <cell r="C3029">
            <v>11</v>
          </cell>
          <cell r="D3029" t="str">
            <v>F</v>
          </cell>
          <cell r="E3029">
            <v>4.7128000000000005</v>
          </cell>
        </row>
        <row r="3030">
          <cell r="A3030" t="str">
            <v>HE</v>
          </cell>
          <cell r="B3030">
            <v>200001</v>
          </cell>
          <cell r="C3030">
            <v>11</v>
          </cell>
          <cell r="D3030" t="str">
            <v>R</v>
          </cell>
          <cell r="E3030">
            <v>0.62709999999999999</v>
          </cell>
        </row>
        <row r="3031">
          <cell r="A3031" t="str">
            <v>HE</v>
          </cell>
          <cell r="B3031">
            <v>200001</v>
          </cell>
          <cell r="C3031">
            <v>12</v>
          </cell>
          <cell r="E3031">
            <v>100</v>
          </cell>
        </row>
        <row r="3032">
          <cell r="A3032" t="str">
            <v>HE</v>
          </cell>
          <cell r="B3032">
            <v>200001</v>
          </cell>
          <cell r="C3032">
            <v>12</v>
          </cell>
          <cell r="D3032" t="str">
            <v>0</v>
          </cell>
          <cell r="E3032">
            <v>0</v>
          </cell>
        </row>
        <row r="3033">
          <cell r="A3033" t="str">
            <v>HE</v>
          </cell>
          <cell r="B3033">
            <v>200001</v>
          </cell>
          <cell r="C3033">
            <v>12</v>
          </cell>
          <cell r="D3033" t="str">
            <v>3</v>
          </cell>
          <cell r="E3033">
            <v>2.3038000000000003</v>
          </cell>
        </row>
        <row r="3034">
          <cell r="A3034" t="str">
            <v>HE</v>
          </cell>
          <cell r="B3034">
            <v>200001</v>
          </cell>
          <cell r="C3034">
            <v>12</v>
          </cell>
          <cell r="D3034" t="str">
            <v>6</v>
          </cell>
          <cell r="E3034">
            <v>0.8982</v>
          </cell>
        </row>
        <row r="3035">
          <cell r="A3035" t="str">
            <v>HE</v>
          </cell>
          <cell r="B3035">
            <v>200001</v>
          </cell>
          <cell r="C3035">
            <v>12</v>
          </cell>
          <cell r="D3035" t="str">
            <v>6+</v>
          </cell>
          <cell r="E3035">
            <v>8.8539999999999992</v>
          </cell>
        </row>
        <row r="3036">
          <cell r="A3036" t="str">
            <v>HE</v>
          </cell>
          <cell r="B3036">
            <v>200001</v>
          </cell>
          <cell r="C3036">
            <v>12</v>
          </cell>
          <cell r="D3036" t="str">
            <v>9</v>
          </cell>
          <cell r="E3036">
            <v>2.2753000000000001</v>
          </cell>
        </row>
        <row r="3037">
          <cell r="A3037" t="str">
            <v>HE</v>
          </cell>
          <cell r="B3037">
            <v>200001</v>
          </cell>
          <cell r="C3037">
            <v>12</v>
          </cell>
          <cell r="D3037" t="str">
            <v>C</v>
          </cell>
          <cell r="E3037">
            <v>88.841999999999999</v>
          </cell>
        </row>
        <row r="3038">
          <cell r="A3038" t="str">
            <v>HE</v>
          </cell>
          <cell r="B3038">
            <v>200001</v>
          </cell>
          <cell r="C3038">
            <v>12</v>
          </cell>
          <cell r="D3038" t="str">
            <v>F</v>
          </cell>
          <cell r="E3038">
            <v>4.9348999999999998</v>
          </cell>
        </row>
        <row r="3039">
          <cell r="A3039" t="str">
            <v>HE</v>
          </cell>
          <cell r="B3039">
            <v>200001</v>
          </cell>
          <cell r="C3039">
            <v>12</v>
          </cell>
          <cell r="D3039" t="str">
            <v>R</v>
          </cell>
          <cell r="E3039">
            <v>0.74570000000000003</v>
          </cell>
        </row>
        <row r="3040">
          <cell r="A3040" t="str">
            <v>HE</v>
          </cell>
          <cell r="B3040">
            <v>200001</v>
          </cell>
          <cell r="C3040">
            <v>13</v>
          </cell>
          <cell r="E3040">
            <v>100</v>
          </cell>
        </row>
        <row r="3041">
          <cell r="A3041" t="str">
            <v>HE</v>
          </cell>
          <cell r="B3041">
            <v>200001</v>
          </cell>
          <cell r="C3041">
            <v>13</v>
          </cell>
          <cell r="D3041" t="str">
            <v>0</v>
          </cell>
          <cell r="E3041">
            <v>0</v>
          </cell>
        </row>
        <row r="3042">
          <cell r="A3042" t="str">
            <v>HE</v>
          </cell>
          <cell r="B3042">
            <v>200001</v>
          </cell>
          <cell r="C3042">
            <v>13</v>
          </cell>
          <cell r="D3042" t="str">
            <v>3</v>
          </cell>
          <cell r="E3042">
            <v>2.1055999999999999</v>
          </cell>
        </row>
        <row r="3043">
          <cell r="A3043" t="str">
            <v>HE</v>
          </cell>
          <cell r="B3043">
            <v>200001</v>
          </cell>
          <cell r="C3043">
            <v>13</v>
          </cell>
          <cell r="D3043" t="str">
            <v>6</v>
          </cell>
          <cell r="E3043">
            <v>0.90780000000000005</v>
          </cell>
        </row>
        <row r="3044">
          <cell r="A3044" t="str">
            <v>HE</v>
          </cell>
          <cell r="B3044">
            <v>200001</v>
          </cell>
          <cell r="C3044">
            <v>13</v>
          </cell>
          <cell r="D3044" t="str">
            <v>6+</v>
          </cell>
          <cell r="E3044">
            <v>9.4760000000000009</v>
          </cell>
        </row>
        <row r="3045">
          <cell r="A3045" t="str">
            <v>HE</v>
          </cell>
          <cell r="B3045">
            <v>200001</v>
          </cell>
          <cell r="C3045">
            <v>13</v>
          </cell>
          <cell r="D3045" t="str">
            <v>9</v>
          </cell>
          <cell r="E3045">
            <v>2.5495000000000001</v>
          </cell>
        </row>
        <row r="3046">
          <cell r="A3046" t="str">
            <v>HE</v>
          </cell>
          <cell r="B3046">
            <v>200001</v>
          </cell>
          <cell r="C3046">
            <v>13</v>
          </cell>
          <cell r="D3046" t="str">
            <v>C</v>
          </cell>
          <cell r="E3046">
            <v>88.418500000000009</v>
          </cell>
        </row>
        <row r="3047">
          <cell r="A3047" t="str">
            <v>HE</v>
          </cell>
          <cell r="B3047">
            <v>200001</v>
          </cell>
          <cell r="C3047">
            <v>13</v>
          </cell>
          <cell r="D3047" t="str">
            <v>F</v>
          </cell>
          <cell r="E3047">
            <v>5.1002000000000001</v>
          </cell>
        </row>
        <row r="3048">
          <cell r="A3048" t="str">
            <v>HE</v>
          </cell>
          <cell r="B3048">
            <v>200001</v>
          </cell>
          <cell r="C3048">
            <v>13</v>
          </cell>
          <cell r="D3048" t="str">
            <v>R</v>
          </cell>
          <cell r="E3048">
            <v>0.91830000000000001</v>
          </cell>
        </row>
        <row r="3049">
          <cell r="A3049" t="str">
            <v>HE</v>
          </cell>
          <cell r="B3049">
            <v>200001</v>
          </cell>
          <cell r="C3049">
            <v>14</v>
          </cell>
          <cell r="E3049">
            <v>100</v>
          </cell>
        </row>
        <row r="3050">
          <cell r="A3050" t="str">
            <v>HE</v>
          </cell>
          <cell r="B3050">
            <v>200001</v>
          </cell>
          <cell r="C3050">
            <v>14</v>
          </cell>
          <cell r="D3050" t="str">
            <v>0</v>
          </cell>
          <cell r="E3050">
            <v>0</v>
          </cell>
        </row>
        <row r="3051">
          <cell r="A3051" t="str">
            <v>HE</v>
          </cell>
          <cell r="B3051">
            <v>200001</v>
          </cell>
          <cell r="C3051">
            <v>14</v>
          </cell>
          <cell r="D3051" t="str">
            <v>3</v>
          </cell>
          <cell r="E3051">
            <v>2.1358999999999999</v>
          </cell>
        </row>
        <row r="3052">
          <cell r="A3052" t="str">
            <v>HE</v>
          </cell>
          <cell r="B3052">
            <v>200001</v>
          </cell>
          <cell r="C3052">
            <v>14</v>
          </cell>
          <cell r="D3052" t="str">
            <v>6</v>
          </cell>
          <cell r="E3052">
            <v>0.77629999999999999</v>
          </cell>
        </row>
        <row r="3053">
          <cell r="A3053" t="str">
            <v>HE</v>
          </cell>
          <cell r="B3053">
            <v>200001</v>
          </cell>
          <cell r="C3053">
            <v>14</v>
          </cell>
          <cell r="D3053" t="str">
            <v>6+</v>
          </cell>
          <cell r="E3053">
            <v>9.9960000000000004</v>
          </cell>
        </row>
        <row r="3054">
          <cell r="A3054" t="str">
            <v>HE</v>
          </cell>
          <cell r="B3054">
            <v>200001</v>
          </cell>
          <cell r="C3054">
            <v>14</v>
          </cell>
          <cell r="D3054" t="str">
            <v>9</v>
          </cell>
          <cell r="E3054">
            <v>2.8004000000000002</v>
          </cell>
        </row>
        <row r="3055">
          <cell r="A3055" t="str">
            <v>HE</v>
          </cell>
          <cell r="B3055">
            <v>200001</v>
          </cell>
          <cell r="C3055">
            <v>14</v>
          </cell>
          <cell r="D3055" t="str">
            <v>C</v>
          </cell>
          <cell r="E3055">
            <v>87.868200000000002</v>
          </cell>
        </row>
        <row r="3056">
          <cell r="A3056" t="str">
            <v>HE</v>
          </cell>
          <cell r="B3056">
            <v>200001</v>
          </cell>
          <cell r="C3056">
            <v>14</v>
          </cell>
          <cell r="D3056" t="str">
            <v>F</v>
          </cell>
          <cell r="E3056">
            <v>5.2976000000000001</v>
          </cell>
        </row>
        <row r="3057">
          <cell r="A3057" t="str">
            <v>HE</v>
          </cell>
          <cell r="B3057">
            <v>200001</v>
          </cell>
          <cell r="C3057">
            <v>14</v>
          </cell>
          <cell r="D3057" t="str">
            <v>R</v>
          </cell>
          <cell r="E3057">
            <v>1.1215000000000002</v>
          </cell>
        </row>
        <row r="3058">
          <cell r="A3058" t="str">
            <v>HE</v>
          </cell>
          <cell r="B3058">
            <v>200001</v>
          </cell>
          <cell r="C3058">
            <v>15</v>
          </cell>
          <cell r="E3058">
            <v>100</v>
          </cell>
        </row>
        <row r="3059">
          <cell r="A3059" t="str">
            <v>HE</v>
          </cell>
          <cell r="B3059">
            <v>200001</v>
          </cell>
          <cell r="C3059">
            <v>15</v>
          </cell>
          <cell r="D3059" t="str">
            <v>0</v>
          </cell>
          <cell r="E3059">
            <v>0</v>
          </cell>
        </row>
        <row r="3060">
          <cell r="A3060" t="str">
            <v>HE</v>
          </cell>
          <cell r="B3060">
            <v>200001</v>
          </cell>
          <cell r="C3060">
            <v>15</v>
          </cell>
          <cell r="D3060" t="str">
            <v>3</v>
          </cell>
          <cell r="E3060">
            <v>2.3764000000000003</v>
          </cell>
        </row>
        <row r="3061">
          <cell r="A3061" t="str">
            <v>HE</v>
          </cell>
          <cell r="B3061">
            <v>200001</v>
          </cell>
          <cell r="C3061">
            <v>15</v>
          </cell>
          <cell r="D3061" t="str">
            <v>6</v>
          </cell>
          <cell r="E3061">
            <v>0.90770000000000006</v>
          </cell>
        </row>
        <row r="3062">
          <cell r="A3062" t="str">
            <v>HE</v>
          </cell>
          <cell r="B3062">
            <v>200001</v>
          </cell>
          <cell r="C3062">
            <v>15</v>
          </cell>
          <cell r="D3062" t="str">
            <v>6+</v>
          </cell>
          <cell r="E3062">
            <v>10.506</v>
          </cell>
        </row>
        <row r="3063">
          <cell r="A3063" t="str">
            <v>HE</v>
          </cell>
          <cell r="B3063">
            <v>200001</v>
          </cell>
          <cell r="C3063">
            <v>15</v>
          </cell>
          <cell r="D3063" t="str">
            <v>9</v>
          </cell>
          <cell r="E3063">
            <v>3.0645000000000002</v>
          </cell>
        </row>
        <row r="3064">
          <cell r="A3064" t="str">
            <v>HE</v>
          </cell>
          <cell r="B3064">
            <v>200001</v>
          </cell>
          <cell r="C3064">
            <v>15</v>
          </cell>
          <cell r="D3064" t="str">
            <v>C</v>
          </cell>
          <cell r="E3064">
            <v>87.117900000000006</v>
          </cell>
        </row>
        <row r="3065">
          <cell r="A3065" t="str">
            <v>HE</v>
          </cell>
          <cell r="B3065">
            <v>200001</v>
          </cell>
          <cell r="C3065">
            <v>15</v>
          </cell>
          <cell r="D3065" t="str">
            <v>F</v>
          </cell>
          <cell r="E3065">
            <v>5.2484999999999999</v>
          </cell>
        </row>
        <row r="3066">
          <cell r="A3066" t="str">
            <v>HE</v>
          </cell>
          <cell r="B3066">
            <v>200001</v>
          </cell>
          <cell r="C3066">
            <v>15</v>
          </cell>
          <cell r="D3066" t="str">
            <v>R</v>
          </cell>
          <cell r="E3066">
            <v>1.2849000000000002</v>
          </cell>
        </row>
        <row r="3067">
          <cell r="A3067" t="str">
            <v>HE</v>
          </cell>
          <cell r="B3067">
            <v>200001</v>
          </cell>
          <cell r="C3067">
            <v>16</v>
          </cell>
          <cell r="E3067">
            <v>100</v>
          </cell>
        </row>
        <row r="3068">
          <cell r="A3068" t="str">
            <v>HE</v>
          </cell>
          <cell r="B3068">
            <v>200001</v>
          </cell>
          <cell r="C3068">
            <v>16</v>
          </cell>
          <cell r="D3068" t="str">
            <v>0</v>
          </cell>
          <cell r="E3068">
            <v>0</v>
          </cell>
        </row>
        <row r="3069">
          <cell r="A3069" t="str">
            <v>HE</v>
          </cell>
          <cell r="B3069">
            <v>200001</v>
          </cell>
          <cell r="C3069">
            <v>16</v>
          </cell>
          <cell r="D3069" t="str">
            <v>3</v>
          </cell>
          <cell r="E3069">
            <v>2.5660000000000003</v>
          </cell>
        </row>
        <row r="3070">
          <cell r="A3070" t="str">
            <v>HE</v>
          </cell>
          <cell r="B3070">
            <v>200001</v>
          </cell>
          <cell r="C3070">
            <v>16</v>
          </cell>
          <cell r="D3070" t="str">
            <v>6</v>
          </cell>
          <cell r="E3070">
            <v>1.0067000000000002</v>
          </cell>
        </row>
        <row r="3071">
          <cell r="A3071" t="str">
            <v>HE</v>
          </cell>
          <cell r="B3071">
            <v>200001</v>
          </cell>
          <cell r="C3071">
            <v>16</v>
          </cell>
          <cell r="D3071" t="str">
            <v>6+</v>
          </cell>
          <cell r="E3071">
            <v>11.077</v>
          </cell>
        </row>
        <row r="3072">
          <cell r="A3072" t="str">
            <v>HE</v>
          </cell>
          <cell r="B3072">
            <v>200001</v>
          </cell>
          <cell r="C3072">
            <v>16</v>
          </cell>
          <cell r="D3072" t="str">
            <v>9</v>
          </cell>
          <cell r="E3072">
            <v>3.3348</v>
          </cell>
        </row>
        <row r="3073">
          <cell r="A3073" t="str">
            <v>HE</v>
          </cell>
          <cell r="B3073">
            <v>200001</v>
          </cell>
          <cell r="C3073">
            <v>16</v>
          </cell>
          <cell r="D3073" t="str">
            <v>C</v>
          </cell>
          <cell r="E3073">
            <v>86.3566</v>
          </cell>
        </row>
        <row r="3074">
          <cell r="A3074" t="str">
            <v>HE</v>
          </cell>
          <cell r="B3074">
            <v>200001</v>
          </cell>
          <cell r="C3074">
            <v>16</v>
          </cell>
          <cell r="D3074" t="str">
            <v>F</v>
          </cell>
          <cell r="E3074">
            <v>5.2703000000000007</v>
          </cell>
        </row>
        <row r="3075">
          <cell r="A3075" t="str">
            <v>HE</v>
          </cell>
          <cell r="B3075">
            <v>200001</v>
          </cell>
          <cell r="C3075">
            <v>16</v>
          </cell>
          <cell r="D3075" t="str">
            <v>R</v>
          </cell>
          <cell r="E3075">
            <v>1.4656</v>
          </cell>
        </row>
        <row r="3076">
          <cell r="A3076" t="str">
            <v>HE</v>
          </cell>
          <cell r="B3076">
            <v>200001</v>
          </cell>
          <cell r="C3076">
            <v>17</v>
          </cell>
          <cell r="E3076">
            <v>100</v>
          </cell>
        </row>
        <row r="3077">
          <cell r="A3077" t="str">
            <v>HE</v>
          </cell>
          <cell r="B3077">
            <v>200001</v>
          </cell>
          <cell r="C3077">
            <v>17</v>
          </cell>
          <cell r="D3077" t="str">
            <v>0</v>
          </cell>
          <cell r="E3077">
            <v>0</v>
          </cell>
        </row>
        <row r="3078">
          <cell r="A3078" t="str">
            <v>HE</v>
          </cell>
          <cell r="B3078">
            <v>200001</v>
          </cell>
          <cell r="C3078">
            <v>17</v>
          </cell>
          <cell r="D3078" t="str">
            <v>3</v>
          </cell>
          <cell r="E3078">
            <v>2.5629</v>
          </cell>
        </row>
        <row r="3079">
          <cell r="A3079" t="str">
            <v>HE</v>
          </cell>
          <cell r="B3079">
            <v>200001</v>
          </cell>
          <cell r="C3079">
            <v>17</v>
          </cell>
          <cell r="D3079" t="str">
            <v>6</v>
          </cell>
          <cell r="E3079">
            <v>1.0345</v>
          </cell>
        </row>
        <row r="3080">
          <cell r="A3080" t="str">
            <v>HE</v>
          </cell>
          <cell r="B3080">
            <v>200001</v>
          </cell>
          <cell r="C3080">
            <v>17</v>
          </cell>
          <cell r="D3080" t="str">
            <v>6+</v>
          </cell>
          <cell r="E3080">
            <v>11.787000000000001</v>
          </cell>
        </row>
        <row r="3081">
          <cell r="A3081" t="str">
            <v>HE</v>
          </cell>
          <cell r="B3081">
            <v>200001</v>
          </cell>
          <cell r="C3081">
            <v>17</v>
          </cell>
          <cell r="D3081" t="str">
            <v>9</v>
          </cell>
          <cell r="E3081">
            <v>3.5901000000000001</v>
          </cell>
        </row>
        <row r="3082">
          <cell r="A3082" t="str">
            <v>HE</v>
          </cell>
          <cell r="B3082">
            <v>200001</v>
          </cell>
          <cell r="C3082">
            <v>17</v>
          </cell>
          <cell r="D3082" t="str">
            <v>C</v>
          </cell>
          <cell r="E3082">
            <v>85.64970000000001</v>
          </cell>
        </row>
        <row r="3083">
          <cell r="A3083" t="str">
            <v>HE</v>
          </cell>
          <cell r="B3083">
            <v>200001</v>
          </cell>
          <cell r="C3083">
            <v>17</v>
          </cell>
          <cell r="D3083" t="str">
            <v>F</v>
          </cell>
          <cell r="E3083">
            <v>5.5364000000000004</v>
          </cell>
        </row>
        <row r="3084">
          <cell r="A3084" t="str">
            <v>HE</v>
          </cell>
          <cell r="B3084">
            <v>200001</v>
          </cell>
          <cell r="C3084">
            <v>17</v>
          </cell>
          <cell r="D3084" t="str">
            <v>R</v>
          </cell>
          <cell r="E3084">
            <v>1.6263000000000001</v>
          </cell>
        </row>
        <row r="3085">
          <cell r="A3085" t="str">
            <v>HE</v>
          </cell>
          <cell r="B3085">
            <v>200001</v>
          </cell>
          <cell r="C3085">
            <v>18</v>
          </cell>
          <cell r="E3085">
            <v>100</v>
          </cell>
        </row>
        <row r="3086">
          <cell r="A3086" t="str">
            <v>HE</v>
          </cell>
          <cell r="B3086">
            <v>200001</v>
          </cell>
          <cell r="C3086">
            <v>18</v>
          </cell>
          <cell r="D3086" t="str">
            <v>0</v>
          </cell>
          <cell r="E3086">
            <v>0</v>
          </cell>
        </row>
        <row r="3087">
          <cell r="A3087" t="str">
            <v>HE</v>
          </cell>
          <cell r="B3087">
            <v>200001</v>
          </cell>
          <cell r="C3087">
            <v>18</v>
          </cell>
          <cell r="D3087" t="str">
            <v>3</v>
          </cell>
          <cell r="E3087">
            <v>2.8587000000000002</v>
          </cell>
        </row>
        <row r="3088">
          <cell r="A3088" t="str">
            <v>HE</v>
          </cell>
          <cell r="B3088">
            <v>200001</v>
          </cell>
          <cell r="C3088">
            <v>18</v>
          </cell>
          <cell r="D3088" t="str">
            <v>6</v>
          </cell>
          <cell r="E3088">
            <v>1.1546000000000001</v>
          </cell>
        </row>
        <row r="3089">
          <cell r="A3089" t="str">
            <v>HE</v>
          </cell>
          <cell r="B3089">
            <v>200001</v>
          </cell>
          <cell r="C3089">
            <v>18</v>
          </cell>
          <cell r="D3089" t="str">
            <v>6+</v>
          </cell>
          <cell r="E3089">
            <v>12.497999999999999</v>
          </cell>
        </row>
        <row r="3090">
          <cell r="A3090" t="str">
            <v>HE</v>
          </cell>
          <cell r="B3090">
            <v>200001</v>
          </cell>
          <cell r="C3090">
            <v>18</v>
          </cell>
          <cell r="D3090" t="str">
            <v>9</v>
          </cell>
          <cell r="E3090">
            <v>3.8334000000000001</v>
          </cell>
        </row>
        <row r="3091">
          <cell r="A3091" t="str">
            <v>HE</v>
          </cell>
          <cell r="B3091">
            <v>200001</v>
          </cell>
          <cell r="C3091">
            <v>18</v>
          </cell>
          <cell r="D3091" t="str">
            <v>C</v>
          </cell>
          <cell r="E3091">
            <v>84.643200000000007</v>
          </cell>
        </row>
        <row r="3092">
          <cell r="A3092" t="str">
            <v>HE</v>
          </cell>
          <cell r="B3092">
            <v>200001</v>
          </cell>
          <cell r="C3092">
            <v>18</v>
          </cell>
          <cell r="D3092" t="str">
            <v>F</v>
          </cell>
          <cell r="E3092">
            <v>5.6577999999999999</v>
          </cell>
        </row>
        <row r="3093">
          <cell r="A3093" t="str">
            <v>HE</v>
          </cell>
          <cell r="B3093">
            <v>200001</v>
          </cell>
          <cell r="C3093">
            <v>18</v>
          </cell>
          <cell r="D3093" t="str">
            <v>R</v>
          </cell>
          <cell r="E3093">
            <v>1.8524</v>
          </cell>
        </row>
        <row r="3094">
          <cell r="A3094" t="str">
            <v>HE</v>
          </cell>
          <cell r="B3094">
            <v>200001</v>
          </cell>
          <cell r="C3094">
            <v>19</v>
          </cell>
          <cell r="E3094">
            <v>100</v>
          </cell>
        </row>
        <row r="3095">
          <cell r="A3095" t="str">
            <v>HE</v>
          </cell>
          <cell r="B3095">
            <v>200001</v>
          </cell>
          <cell r="C3095">
            <v>19</v>
          </cell>
          <cell r="D3095" t="str">
            <v>0</v>
          </cell>
          <cell r="E3095">
            <v>0</v>
          </cell>
        </row>
        <row r="3096">
          <cell r="A3096" t="str">
            <v>HE</v>
          </cell>
          <cell r="B3096">
            <v>200001</v>
          </cell>
          <cell r="C3096">
            <v>19</v>
          </cell>
          <cell r="D3096" t="str">
            <v>3</v>
          </cell>
          <cell r="E3096">
            <v>2.6602000000000001</v>
          </cell>
        </row>
        <row r="3097">
          <cell r="A3097" t="str">
            <v>HE</v>
          </cell>
          <cell r="B3097">
            <v>200001</v>
          </cell>
          <cell r="C3097">
            <v>19</v>
          </cell>
          <cell r="D3097" t="str">
            <v>6</v>
          </cell>
          <cell r="E3097">
            <v>1.2591000000000001</v>
          </cell>
        </row>
        <row r="3098">
          <cell r="A3098" t="str">
            <v>HE</v>
          </cell>
          <cell r="B3098">
            <v>200001</v>
          </cell>
          <cell r="C3098">
            <v>19</v>
          </cell>
          <cell r="D3098" t="str">
            <v>6+</v>
          </cell>
          <cell r="E3098">
            <v>13.602</v>
          </cell>
        </row>
        <row r="3099">
          <cell r="A3099" t="str">
            <v>HE</v>
          </cell>
          <cell r="B3099">
            <v>200001</v>
          </cell>
          <cell r="C3099">
            <v>19</v>
          </cell>
          <cell r="D3099" t="str">
            <v>9</v>
          </cell>
          <cell r="E3099">
            <v>4.1581999999999999</v>
          </cell>
        </row>
        <row r="3100">
          <cell r="A3100" t="str">
            <v>HE</v>
          </cell>
          <cell r="B3100">
            <v>200001</v>
          </cell>
          <cell r="C3100">
            <v>19</v>
          </cell>
          <cell r="D3100" t="str">
            <v>C</v>
          </cell>
          <cell r="E3100">
            <v>83.73830000000001</v>
          </cell>
        </row>
        <row r="3101">
          <cell r="A3101" t="str">
            <v>HE</v>
          </cell>
          <cell r="B3101">
            <v>200001</v>
          </cell>
          <cell r="C3101">
            <v>19</v>
          </cell>
          <cell r="D3101" t="str">
            <v>F</v>
          </cell>
          <cell r="E3101">
            <v>6.0944000000000003</v>
          </cell>
        </row>
        <row r="3102">
          <cell r="A3102" t="str">
            <v>HE</v>
          </cell>
          <cell r="B3102">
            <v>200001</v>
          </cell>
          <cell r="C3102">
            <v>19</v>
          </cell>
          <cell r="D3102" t="str">
            <v>R</v>
          </cell>
          <cell r="E3102">
            <v>2.0897999999999999</v>
          </cell>
        </row>
        <row r="3103">
          <cell r="A3103" t="str">
            <v>HE</v>
          </cell>
          <cell r="B3103">
            <v>200001</v>
          </cell>
          <cell r="C3103">
            <v>20</v>
          </cell>
          <cell r="E3103">
            <v>100</v>
          </cell>
        </row>
        <row r="3104">
          <cell r="A3104" t="str">
            <v>HE</v>
          </cell>
          <cell r="B3104">
            <v>200001</v>
          </cell>
          <cell r="C3104">
            <v>20</v>
          </cell>
          <cell r="D3104" t="str">
            <v>0</v>
          </cell>
          <cell r="E3104">
            <v>0</v>
          </cell>
        </row>
        <row r="3105">
          <cell r="A3105" t="str">
            <v>HE</v>
          </cell>
          <cell r="B3105">
            <v>200001</v>
          </cell>
          <cell r="C3105">
            <v>20</v>
          </cell>
          <cell r="D3105" t="str">
            <v>3</v>
          </cell>
          <cell r="E3105">
            <v>2.6858</v>
          </cell>
        </row>
        <row r="3106">
          <cell r="A3106" t="str">
            <v>HE</v>
          </cell>
          <cell r="B3106">
            <v>200001</v>
          </cell>
          <cell r="C3106">
            <v>20</v>
          </cell>
          <cell r="D3106" t="str">
            <v>6</v>
          </cell>
          <cell r="E3106">
            <v>1.0597000000000001</v>
          </cell>
        </row>
        <row r="3107">
          <cell r="A3107" t="str">
            <v>HE</v>
          </cell>
          <cell r="B3107">
            <v>200001</v>
          </cell>
          <cell r="C3107">
            <v>20</v>
          </cell>
          <cell r="D3107" t="str">
            <v>6+</v>
          </cell>
          <cell r="E3107">
            <v>14.169</v>
          </cell>
        </row>
        <row r="3108">
          <cell r="A3108" t="str">
            <v>HE</v>
          </cell>
          <cell r="B3108">
            <v>200001</v>
          </cell>
          <cell r="C3108">
            <v>20</v>
          </cell>
          <cell r="D3108" t="str">
            <v>9</v>
          </cell>
          <cell r="E3108">
            <v>4.3071000000000002</v>
          </cell>
        </row>
        <row r="3109">
          <cell r="A3109" t="str">
            <v>HE</v>
          </cell>
          <cell r="B3109">
            <v>200001</v>
          </cell>
          <cell r="C3109">
            <v>20</v>
          </cell>
          <cell r="D3109" t="str">
            <v>C</v>
          </cell>
          <cell r="E3109">
            <v>83.145200000000003</v>
          </cell>
        </row>
        <row r="3110">
          <cell r="A3110" t="str">
            <v>HE</v>
          </cell>
          <cell r="B3110">
            <v>200001</v>
          </cell>
          <cell r="C3110">
            <v>20</v>
          </cell>
          <cell r="D3110" t="str">
            <v>F</v>
          </cell>
          <cell r="E3110">
            <v>6.5547000000000004</v>
          </cell>
        </row>
        <row r="3111">
          <cell r="A3111" t="str">
            <v>HE</v>
          </cell>
          <cell r="B3111">
            <v>200001</v>
          </cell>
          <cell r="C3111">
            <v>20</v>
          </cell>
          <cell r="D3111" t="str">
            <v>R</v>
          </cell>
          <cell r="E3111">
            <v>2.2476000000000003</v>
          </cell>
        </row>
        <row r="3112">
          <cell r="A3112" t="str">
            <v>HE</v>
          </cell>
          <cell r="B3112">
            <v>200001</v>
          </cell>
          <cell r="C3112">
            <v>21</v>
          </cell>
          <cell r="E3112">
            <v>100</v>
          </cell>
        </row>
        <row r="3113">
          <cell r="A3113" t="str">
            <v>HE</v>
          </cell>
          <cell r="B3113">
            <v>200001</v>
          </cell>
          <cell r="C3113">
            <v>21</v>
          </cell>
          <cell r="D3113" t="str">
            <v>0</v>
          </cell>
          <cell r="E3113">
            <v>0</v>
          </cell>
        </row>
        <row r="3114">
          <cell r="A3114" t="str">
            <v>HE</v>
          </cell>
          <cell r="B3114">
            <v>200001</v>
          </cell>
          <cell r="C3114">
            <v>21</v>
          </cell>
          <cell r="D3114" t="str">
            <v>3</v>
          </cell>
          <cell r="E3114">
            <v>2.4941</v>
          </cell>
        </row>
        <row r="3115">
          <cell r="A3115" t="str">
            <v>HE</v>
          </cell>
          <cell r="B3115">
            <v>200001</v>
          </cell>
          <cell r="C3115">
            <v>21</v>
          </cell>
          <cell r="D3115" t="str">
            <v>6</v>
          </cell>
          <cell r="E3115">
            <v>1.2044000000000001</v>
          </cell>
        </row>
        <row r="3116">
          <cell r="A3116" t="str">
            <v>HE</v>
          </cell>
          <cell r="B3116">
            <v>200001</v>
          </cell>
          <cell r="C3116">
            <v>21</v>
          </cell>
          <cell r="D3116" t="str">
            <v>6+</v>
          </cell>
          <cell r="E3116">
            <v>14.763999999999999</v>
          </cell>
        </row>
        <row r="3117">
          <cell r="A3117" t="str">
            <v>HE</v>
          </cell>
          <cell r="B3117">
            <v>200001</v>
          </cell>
          <cell r="C3117">
            <v>21</v>
          </cell>
          <cell r="D3117" t="str">
            <v>9</v>
          </cell>
          <cell r="E3117">
            <v>4.3866000000000005</v>
          </cell>
        </row>
        <row r="3118">
          <cell r="A3118" t="str">
            <v>HE</v>
          </cell>
          <cell r="B3118">
            <v>200001</v>
          </cell>
          <cell r="C3118">
            <v>21</v>
          </cell>
          <cell r="D3118" t="str">
            <v>C</v>
          </cell>
          <cell r="E3118">
            <v>82.741700000000009</v>
          </cell>
        </row>
        <row r="3119">
          <cell r="A3119" t="str">
            <v>HE</v>
          </cell>
          <cell r="B3119">
            <v>200001</v>
          </cell>
          <cell r="C3119">
            <v>21</v>
          </cell>
          <cell r="D3119" t="str">
            <v>F</v>
          </cell>
          <cell r="E3119">
            <v>6.7460000000000004</v>
          </cell>
        </row>
        <row r="3120">
          <cell r="A3120" t="str">
            <v>HE</v>
          </cell>
          <cell r="B3120">
            <v>200001</v>
          </cell>
          <cell r="C3120">
            <v>21</v>
          </cell>
          <cell r="D3120" t="str">
            <v>R</v>
          </cell>
          <cell r="E3120">
            <v>2.4273000000000002</v>
          </cell>
        </row>
        <row r="3121">
          <cell r="A3121" t="str">
            <v>HE</v>
          </cell>
          <cell r="B3121">
            <v>200001</v>
          </cell>
          <cell r="C3121">
            <v>22</v>
          </cell>
          <cell r="E3121">
            <v>100</v>
          </cell>
        </row>
        <row r="3122">
          <cell r="A3122" t="str">
            <v>HE</v>
          </cell>
          <cell r="B3122">
            <v>200001</v>
          </cell>
          <cell r="C3122">
            <v>22</v>
          </cell>
          <cell r="D3122" t="str">
            <v>0</v>
          </cell>
          <cell r="E3122">
            <v>0</v>
          </cell>
        </row>
        <row r="3123">
          <cell r="A3123" t="str">
            <v>HE</v>
          </cell>
          <cell r="B3123">
            <v>200001</v>
          </cell>
          <cell r="C3123">
            <v>22</v>
          </cell>
          <cell r="D3123" t="str">
            <v>3</v>
          </cell>
          <cell r="E3123">
            <v>2.589</v>
          </cell>
        </row>
        <row r="3124">
          <cell r="A3124" t="str">
            <v>HE</v>
          </cell>
          <cell r="B3124">
            <v>200001</v>
          </cell>
          <cell r="C3124">
            <v>22</v>
          </cell>
          <cell r="D3124" t="str">
            <v>6</v>
          </cell>
          <cell r="E3124">
            <v>1.0661</v>
          </cell>
        </row>
        <row r="3125">
          <cell r="A3125" t="str">
            <v>HE</v>
          </cell>
          <cell r="B3125">
            <v>200001</v>
          </cell>
          <cell r="C3125">
            <v>22</v>
          </cell>
          <cell r="D3125" t="str">
            <v>6+</v>
          </cell>
          <cell r="E3125">
            <v>15.263</v>
          </cell>
        </row>
        <row r="3126">
          <cell r="A3126" t="str">
            <v>HE</v>
          </cell>
          <cell r="B3126">
            <v>200001</v>
          </cell>
          <cell r="C3126">
            <v>22</v>
          </cell>
          <cell r="D3126" t="str">
            <v>9</v>
          </cell>
          <cell r="E3126">
            <v>4.5621</v>
          </cell>
        </row>
        <row r="3127">
          <cell r="A3127" t="str">
            <v>HE</v>
          </cell>
          <cell r="B3127">
            <v>200001</v>
          </cell>
          <cell r="C3127">
            <v>22</v>
          </cell>
          <cell r="D3127" t="str">
            <v>C</v>
          </cell>
          <cell r="E3127">
            <v>82.147800000000004</v>
          </cell>
        </row>
        <row r="3128">
          <cell r="A3128" t="str">
            <v>HE</v>
          </cell>
          <cell r="B3128">
            <v>200001</v>
          </cell>
          <cell r="C3128">
            <v>22</v>
          </cell>
          <cell r="D3128" t="str">
            <v>F</v>
          </cell>
          <cell r="E3128">
            <v>7.1062000000000003</v>
          </cell>
        </row>
        <row r="3129">
          <cell r="A3129" t="str">
            <v>HE</v>
          </cell>
          <cell r="B3129">
            <v>200001</v>
          </cell>
          <cell r="C3129">
            <v>22</v>
          </cell>
          <cell r="D3129" t="str">
            <v>R</v>
          </cell>
          <cell r="E3129">
            <v>2.5287999999999999</v>
          </cell>
        </row>
        <row r="3130">
          <cell r="A3130" t="str">
            <v>HE</v>
          </cell>
          <cell r="B3130">
            <v>200001</v>
          </cell>
          <cell r="C3130">
            <v>23</v>
          </cell>
          <cell r="E3130">
            <v>100</v>
          </cell>
        </row>
        <row r="3131">
          <cell r="A3131" t="str">
            <v>HE</v>
          </cell>
          <cell r="B3131">
            <v>200001</v>
          </cell>
          <cell r="C3131">
            <v>23</v>
          </cell>
          <cell r="D3131" t="str">
            <v>0</v>
          </cell>
          <cell r="E3131">
            <v>0</v>
          </cell>
        </row>
        <row r="3132">
          <cell r="A3132" t="str">
            <v>HE</v>
          </cell>
          <cell r="B3132">
            <v>200001</v>
          </cell>
          <cell r="C3132">
            <v>23</v>
          </cell>
          <cell r="D3132" t="str">
            <v>3</v>
          </cell>
          <cell r="E3132">
            <v>2.65</v>
          </cell>
        </row>
        <row r="3133">
          <cell r="A3133" t="str">
            <v>HE</v>
          </cell>
          <cell r="B3133">
            <v>200001</v>
          </cell>
          <cell r="C3133">
            <v>23</v>
          </cell>
          <cell r="D3133" t="str">
            <v>6</v>
          </cell>
          <cell r="E3133">
            <v>1.0395000000000001</v>
          </cell>
        </row>
        <row r="3134">
          <cell r="A3134" t="str">
            <v>HE</v>
          </cell>
          <cell r="B3134">
            <v>200001</v>
          </cell>
          <cell r="C3134">
            <v>23</v>
          </cell>
          <cell r="D3134" t="str">
            <v>6+</v>
          </cell>
          <cell r="E3134">
            <v>15.563000000000001</v>
          </cell>
        </row>
        <row r="3135">
          <cell r="A3135" t="str">
            <v>HE</v>
          </cell>
          <cell r="B3135">
            <v>200001</v>
          </cell>
          <cell r="C3135">
            <v>23</v>
          </cell>
          <cell r="D3135" t="str">
            <v>9</v>
          </cell>
          <cell r="E3135">
            <v>4.5644999999999998</v>
          </cell>
        </row>
        <row r="3136">
          <cell r="A3136" t="str">
            <v>HE</v>
          </cell>
          <cell r="B3136">
            <v>200001</v>
          </cell>
          <cell r="C3136">
            <v>23</v>
          </cell>
          <cell r="D3136" t="str">
            <v>C</v>
          </cell>
          <cell r="E3136">
            <v>81.787100000000009</v>
          </cell>
        </row>
        <row r="3137">
          <cell r="A3137" t="str">
            <v>HE</v>
          </cell>
          <cell r="B3137">
            <v>200001</v>
          </cell>
          <cell r="C3137">
            <v>23</v>
          </cell>
          <cell r="D3137" t="str">
            <v>F</v>
          </cell>
          <cell r="E3137">
            <v>7.3107000000000006</v>
          </cell>
        </row>
        <row r="3138">
          <cell r="A3138" t="str">
            <v>HE</v>
          </cell>
          <cell r="B3138">
            <v>200001</v>
          </cell>
          <cell r="C3138">
            <v>23</v>
          </cell>
          <cell r="D3138" t="str">
            <v>R</v>
          </cell>
          <cell r="E3138">
            <v>2.6482000000000001</v>
          </cell>
        </row>
        <row r="3139">
          <cell r="A3139" t="str">
            <v>HE</v>
          </cell>
          <cell r="B3139">
            <v>200001</v>
          </cell>
          <cell r="C3139">
            <v>24</v>
          </cell>
          <cell r="E3139">
            <v>100</v>
          </cell>
        </row>
        <row r="3140">
          <cell r="A3140" t="str">
            <v>HE</v>
          </cell>
          <cell r="B3140">
            <v>200001</v>
          </cell>
          <cell r="C3140">
            <v>24</v>
          </cell>
          <cell r="D3140" t="str">
            <v>0</v>
          </cell>
          <cell r="E3140">
            <v>0</v>
          </cell>
        </row>
        <row r="3141">
          <cell r="A3141" t="str">
            <v>HE</v>
          </cell>
          <cell r="B3141">
            <v>200001</v>
          </cell>
          <cell r="C3141">
            <v>24</v>
          </cell>
          <cell r="D3141" t="str">
            <v>3</v>
          </cell>
          <cell r="E3141">
            <v>2.8555999999999999</v>
          </cell>
        </row>
        <row r="3142">
          <cell r="A3142" t="str">
            <v>HE</v>
          </cell>
          <cell r="B3142">
            <v>200001</v>
          </cell>
          <cell r="C3142">
            <v>24</v>
          </cell>
          <cell r="D3142" t="str">
            <v>6</v>
          </cell>
          <cell r="E3142">
            <v>1.1577</v>
          </cell>
        </row>
        <row r="3143">
          <cell r="A3143" t="str">
            <v>HE</v>
          </cell>
          <cell r="B3143">
            <v>200001</v>
          </cell>
          <cell r="C3143">
            <v>24</v>
          </cell>
          <cell r="D3143" t="str">
            <v>6+</v>
          </cell>
          <cell r="E3143">
            <v>16.254000000000001</v>
          </cell>
        </row>
        <row r="3144">
          <cell r="A3144" t="str">
            <v>HE</v>
          </cell>
          <cell r="B3144">
            <v>200001</v>
          </cell>
          <cell r="C3144">
            <v>24</v>
          </cell>
          <cell r="D3144" t="str">
            <v>9</v>
          </cell>
          <cell r="E3144">
            <v>4.8881000000000006</v>
          </cell>
        </row>
        <row r="3145">
          <cell r="A3145" t="str">
            <v>HE</v>
          </cell>
          <cell r="B3145">
            <v>200001</v>
          </cell>
          <cell r="C3145">
            <v>24</v>
          </cell>
          <cell r="D3145" t="str">
            <v>C</v>
          </cell>
          <cell r="E3145">
            <v>80.890799999999999</v>
          </cell>
        </row>
        <row r="3146">
          <cell r="A3146" t="str">
            <v>HE</v>
          </cell>
          <cell r="B3146">
            <v>200001</v>
          </cell>
          <cell r="C3146">
            <v>24</v>
          </cell>
          <cell r="D3146" t="str">
            <v>F</v>
          </cell>
          <cell r="E3146">
            <v>7.4194000000000004</v>
          </cell>
        </row>
        <row r="3147">
          <cell r="A3147" t="str">
            <v>HE</v>
          </cell>
          <cell r="B3147">
            <v>200001</v>
          </cell>
          <cell r="C3147">
            <v>24</v>
          </cell>
          <cell r="D3147" t="str">
            <v>R</v>
          </cell>
          <cell r="E3147">
            <v>2.7884000000000002</v>
          </cell>
        </row>
        <row r="3148">
          <cell r="A3148" t="str">
            <v>HE</v>
          </cell>
          <cell r="B3148">
            <v>200001</v>
          </cell>
          <cell r="C3148">
            <v>25</v>
          </cell>
          <cell r="E3148">
            <v>100</v>
          </cell>
        </row>
        <row r="3149">
          <cell r="A3149" t="str">
            <v>HE</v>
          </cell>
          <cell r="B3149">
            <v>200001</v>
          </cell>
          <cell r="C3149">
            <v>25</v>
          </cell>
          <cell r="D3149" t="str">
            <v>0</v>
          </cell>
          <cell r="E3149">
            <v>0</v>
          </cell>
        </row>
        <row r="3150">
          <cell r="A3150" t="str">
            <v>HE</v>
          </cell>
          <cell r="B3150">
            <v>200001</v>
          </cell>
          <cell r="C3150">
            <v>25</v>
          </cell>
          <cell r="D3150" t="str">
            <v>3</v>
          </cell>
          <cell r="E3150">
            <v>2.9197000000000002</v>
          </cell>
        </row>
        <row r="3151">
          <cell r="A3151" t="str">
            <v>HE</v>
          </cell>
          <cell r="B3151">
            <v>200001</v>
          </cell>
          <cell r="C3151">
            <v>25</v>
          </cell>
          <cell r="D3151" t="str">
            <v>6</v>
          </cell>
          <cell r="E3151">
            <v>1.0740000000000001</v>
          </cell>
        </row>
        <row r="3152">
          <cell r="A3152" t="str">
            <v>HE</v>
          </cell>
          <cell r="B3152">
            <v>200001</v>
          </cell>
          <cell r="C3152">
            <v>25</v>
          </cell>
          <cell r="D3152" t="str">
            <v>6+</v>
          </cell>
          <cell r="E3152">
            <v>16.878</v>
          </cell>
        </row>
        <row r="3153">
          <cell r="A3153" t="str">
            <v>HE</v>
          </cell>
          <cell r="B3153">
            <v>200001</v>
          </cell>
          <cell r="C3153">
            <v>25</v>
          </cell>
          <cell r="D3153" t="str">
            <v>9</v>
          </cell>
          <cell r="E3153">
            <v>5.0308000000000002</v>
          </cell>
        </row>
        <row r="3154">
          <cell r="A3154" t="str">
            <v>HE</v>
          </cell>
          <cell r="B3154">
            <v>200001</v>
          </cell>
          <cell r="C3154">
            <v>25</v>
          </cell>
          <cell r="D3154" t="str">
            <v>C</v>
          </cell>
          <cell r="E3154">
            <v>80.201999999999998</v>
          </cell>
        </row>
        <row r="3155">
          <cell r="A3155" t="str">
            <v>HE</v>
          </cell>
          <cell r="B3155">
            <v>200001</v>
          </cell>
          <cell r="C3155">
            <v>25</v>
          </cell>
          <cell r="D3155" t="str">
            <v>F</v>
          </cell>
          <cell r="E3155">
            <v>7.8689</v>
          </cell>
        </row>
        <row r="3156">
          <cell r="A3156" t="str">
            <v>HE</v>
          </cell>
          <cell r="B3156">
            <v>200001</v>
          </cell>
          <cell r="C3156">
            <v>25</v>
          </cell>
          <cell r="D3156" t="str">
            <v>R</v>
          </cell>
          <cell r="E3156">
            <v>2.9046000000000003</v>
          </cell>
        </row>
        <row r="3157">
          <cell r="A3157" t="str">
            <v>HE</v>
          </cell>
          <cell r="B3157">
            <v>200001</v>
          </cell>
          <cell r="C3157">
            <v>26</v>
          </cell>
          <cell r="E3157">
            <v>100</v>
          </cell>
        </row>
        <row r="3158">
          <cell r="A3158" t="str">
            <v>HE</v>
          </cell>
          <cell r="B3158">
            <v>200001</v>
          </cell>
          <cell r="C3158">
            <v>26</v>
          </cell>
          <cell r="D3158" t="str">
            <v>0</v>
          </cell>
          <cell r="E3158">
            <v>0</v>
          </cell>
        </row>
        <row r="3159">
          <cell r="A3159" t="str">
            <v>HE</v>
          </cell>
          <cell r="B3159">
            <v>200001</v>
          </cell>
          <cell r="C3159">
            <v>26</v>
          </cell>
          <cell r="D3159" t="str">
            <v>3</v>
          </cell>
          <cell r="E3159">
            <v>2.9738000000000002</v>
          </cell>
        </row>
        <row r="3160">
          <cell r="A3160" t="str">
            <v>HE</v>
          </cell>
          <cell r="B3160">
            <v>200001</v>
          </cell>
          <cell r="C3160">
            <v>26</v>
          </cell>
          <cell r="D3160" t="str">
            <v>6</v>
          </cell>
          <cell r="E3160">
            <v>1.2094</v>
          </cell>
        </row>
        <row r="3161">
          <cell r="A3161" t="str">
            <v>HE</v>
          </cell>
          <cell r="B3161">
            <v>200001</v>
          </cell>
          <cell r="C3161">
            <v>26</v>
          </cell>
          <cell r="D3161" t="str">
            <v>6+</v>
          </cell>
          <cell r="E3161">
            <v>17.524000000000001</v>
          </cell>
        </row>
        <row r="3162">
          <cell r="A3162" t="str">
            <v>HE</v>
          </cell>
          <cell r="B3162">
            <v>200001</v>
          </cell>
          <cell r="C3162">
            <v>26</v>
          </cell>
          <cell r="D3162" t="str">
            <v>9</v>
          </cell>
          <cell r="E3162">
            <v>5.4140000000000006</v>
          </cell>
        </row>
        <row r="3163">
          <cell r="A3163" t="str">
            <v>HE</v>
          </cell>
          <cell r="B3163">
            <v>200001</v>
          </cell>
          <cell r="C3163">
            <v>26</v>
          </cell>
          <cell r="D3163" t="str">
            <v>C</v>
          </cell>
          <cell r="E3163">
            <v>79.501900000000006</v>
          </cell>
        </row>
        <row r="3164">
          <cell r="A3164" t="str">
            <v>HE</v>
          </cell>
          <cell r="B3164">
            <v>200001</v>
          </cell>
          <cell r="C3164">
            <v>26</v>
          </cell>
          <cell r="D3164" t="str">
            <v>F</v>
          </cell>
          <cell r="E3164">
            <v>7.8205</v>
          </cell>
        </row>
        <row r="3165">
          <cell r="A3165" t="str">
            <v>HE</v>
          </cell>
          <cell r="B3165">
            <v>200001</v>
          </cell>
          <cell r="C3165">
            <v>26</v>
          </cell>
          <cell r="D3165" t="str">
            <v>R</v>
          </cell>
          <cell r="E3165">
            <v>3.0804</v>
          </cell>
        </row>
        <row r="3166">
          <cell r="A3166" t="str">
            <v>HE</v>
          </cell>
          <cell r="B3166">
            <v>200001</v>
          </cell>
          <cell r="C3166">
            <v>27</v>
          </cell>
          <cell r="E3166">
            <v>100</v>
          </cell>
        </row>
        <row r="3167">
          <cell r="A3167" t="str">
            <v>HE</v>
          </cell>
          <cell r="B3167">
            <v>200001</v>
          </cell>
          <cell r="C3167">
            <v>27</v>
          </cell>
          <cell r="D3167" t="str">
            <v>0</v>
          </cell>
          <cell r="E3167">
            <v>0</v>
          </cell>
        </row>
        <row r="3168">
          <cell r="A3168" t="str">
            <v>HE</v>
          </cell>
          <cell r="B3168">
            <v>200001</v>
          </cell>
          <cell r="C3168">
            <v>27</v>
          </cell>
          <cell r="D3168" t="str">
            <v>3</v>
          </cell>
          <cell r="E3168">
            <v>2.8996</v>
          </cell>
        </row>
        <row r="3169">
          <cell r="A3169" t="str">
            <v>HE</v>
          </cell>
          <cell r="B3169">
            <v>200001</v>
          </cell>
          <cell r="C3169">
            <v>27</v>
          </cell>
          <cell r="D3169" t="str">
            <v>6</v>
          </cell>
          <cell r="E3169">
            <v>1.1653</v>
          </cell>
        </row>
        <row r="3170">
          <cell r="A3170" t="str">
            <v>HE</v>
          </cell>
          <cell r="B3170">
            <v>200001</v>
          </cell>
          <cell r="C3170">
            <v>27</v>
          </cell>
          <cell r="D3170" t="str">
            <v>6+</v>
          </cell>
          <cell r="E3170">
            <v>17.97</v>
          </cell>
        </row>
        <row r="3171">
          <cell r="A3171" t="str">
            <v>HE</v>
          </cell>
          <cell r="B3171">
            <v>200001</v>
          </cell>
          <cell r="C3171">
            <v>27</v>
          </cell>
          <cell r="D3171" t="str">
            <v>9</v>
          </cell>
          <cell r="E3171">
            <v>5.6444999999999999</v>
          </cell>
        </row>
        <row r="3172">
          <cell r="A3172" t="str">
            <v>HE</v>
          </cell>
          <cell r="B3172">
            <v>200001</v>
          </cell>
          <cell r="C3172">
            <v>27</v>
          </cell>
          <cell r="D3172" t="str">
            <v>C</v>
          </cell>
          <cell r="E3172">
            <v>79.130400000000009</v>
          </cell>
        </row>
        <row r="3173">
          <cell r="A3173" t="str">
            <v>HE</v>
          </cell>
          <cell r="B3173">
            <v>200001</v>
          </cell>
          <cell r="C3173">
            <v>27</v>
          </cell>
          <cell r="D3173" t="str">
            <v>F</v>
          </cell>
          <cell r="E3173">
            <v>7.9557000000000002</v>
          </cell>
        </row>
        <row r="3174">
          <cell r="A3174" t="str">
            <v>HE</v>
          </cell>
          <cell r="B3174">
            <v>200001</v>
          </cell>
          <cell r="C3174">
            <v>27</v>
          </cell>
          <cell r="D3174" t="str">
            <v>R</v>
          </cell>
          <cell r="E3174">
            <v>3.2045000000000003</v>
          </cell>
        </row>
        <row r="3175">
          <cell r="A3175" t="str">
            <v>HE</v>
          </cell>
          <cell r="B3175">
            <v>200001</v>
          </cell>
          <cell r="C3175">
            <v>28</v>
          </cell>
          <cell r="E3175">
            <v>100</v>
          </cell>
        </row>
        <row r="3176">
          <cell r="A3176" t="str">
            <v>HE</v>
          </cell>
          <cell r="B3176">
            <v>200001</v>
          </cell>
          <cell r="C3176">
            <v>28</v>
          </cell>
          <cell r="D3176" t="str">
            <v>0</v>
          </cell>
          <cell r="E3176">
            <v>0</v>
          </cell>
        </row>
        <row r="3177">
          <cell r="A3177" t="str">
            <v>HE</v>
          </cell>
          <cell r="B3177">
            <v>200001</v>
          </cell>
          <cell r="C3177">
            <v>28</v>
          </cell>
          <cell r="D3177" t="str">
            <v>3</v>
          </cell>
          <cell r="E3177">
            <v>2.8560000000000003</v>
          </cell>
        </row>
        <row r="3178">
          <cell r="A3178" t="str">
            <v>HE</v>
          </cell>
          <cell r="B3178">
            <v>200001</v>
          </cell>
          <cell r="C3178">
            <v>28</v>
          </cell>
          <cell r="D3178" t="str">
            <v>6</v>
          </cell>
          <cell r="E3178">
            <v>1.113</v>
          </cell>
        </row>
        <row r="3179">
          <cell r="A3179" t="str">
            <v>HE</v>
          </cell>
          <cell r="B3179">
            <v>200001</v>
          </cell>
          <cell r="C3179">
            <v>28</v>
          </cell>
          <cell r="D3179" t="str">
            <v>6+</v>
          </cell>
          <cell r="E3179">
            <v>18.535</v>
          </cell>
        </row>
        <row r="3180">
          <cell r="A3180" t="str">
            <v>HE</v>
          </cell>
          <cell r="B3180">
            <v>200001</v>
          </cell>
          <cell r="C3180">
            <v>28</v>
          </cell>
          <cell r="D3180" t="str">
            <v>9</v>
          </cell>
          <cell r="E3180">
            <v>5.9038000000000004</v>
          </cell>
        </row>
        <row r="3181">
          <cell r="A3181" t="str">
            <v>HE</v>
          </cell>
          <cell r="B3181">
            <v>200001</v>
          </cell>
          <cell r="C3181">
            <v>28</v>
          </cell>
          <cell r="D3181" t="str">
            <v>C</v>
          </cell>
          <cell r="E3181">
            <v>78.609300000000005</v>
          </cell>
        </row>
        <row r="3182">
          <cell r="A3182" t="str">
            <v>HE</v>
          </cell>
          <cell r="B3182">
            <v>200001</v>
          </cell>
          <cell r="C3182">
            <v>28</v>
          </cell>
          <cell r="D3182" t="str">
            <v>F</v>
          </cell>
          <cell r="E3182">
            <v>8.0562000000000005</v>
          </cell>
        </row>
        <row r="3183">
          <cell r="A3183" t="str">
            <v>HE</v>
          </cell>
          <cell r="B3183">
            <v>200001</v>
          </cell>
          <cell r="C3183">
            <v>28</v>
          </cell>
          <cell r="D3183" t="str">
            <v>R</v>
          </cell>
          <cell r="E3183">
            <v>3.4616000000000002</v>
          </cell>
        </row>
        <row r="3184">
          <cell r="A3184" t="str">
            <v>HE</v>
          </cell>
          <cell r="B3184">
            <v>200001</v>
          </cell>
          <cell r="C3184">
            <v>29</v>
          </cell>
          <cell r="E3184">
            <v>100</v>
          </cell>
        </row>
        <row r="3185">
          <cell r="A3185" t="str">
            <v>HE</v>
          </cell>
          <cell r="B3185">
            <v>200001</v>
          </cell>
          <cell r="C3185">
            <v>29</v>
          </cell>
          <cell r="D3185" t="str">
            <v>0</v>
          </cell>
          <cell r="E3185">
            <v>0</v>
          </cell>
        </row>
        <row r="3186">
          <cell r="A3186" t="str">
            <v>HE</v>
          </cell>
          <cell r="B3186">
            <v>200001</v>
          </cell>
          <cell r="C3186">
            <v>29</v>
          </cell>
          <cell r="D3186" t="str">
            <v>3</v>
          </cell>
          <cell r="E3186">
            <v>3.1181000000000001</v>
          </cell>
        </row>
        <row r="3187">
          <cell r="A3187" t="str">
            <v>HE</v>
          </cell>
          <cell r="B3187">
            <v>200001</v>
          </cell>
          <cell r="C3187">
            <v>29</v>
          </cell>
          <cell r="D3187" t="str">
            <v>6</v>
          </cell>
          <cell r="E3187">
            <v>1.1664000000000001</v>
          </cell>
        </row>
        <row r="3188">
          <cell r="A3188" t="str">
            <v>HE</v>
          </cell>
          <cell r="B3188">
            <v>200001</v>
          </cell>
          <cell r="C3188">
            <v>29</v>
          </cell>
          <cell r="D3188" t="str">
            <v>6+</v>
          </cell>
          <cell r="E3188">
            <v>18.942</v>
          </cell>
        </row>
        <row r="3189">
          <cell r="A3189" t="str">
            <v>HE</v>
          </cell>
          <cell r="B3189">
            <v>200001</v>
          </cell>
          <cell r="C3189">
            <v>29</v>
          </cell>
          <cell r="D3189" t="str">
            <v>9</v>
          </cell>
          <cell r="E3189">
            <v>6.0443000000000007</v>
          </cell>
        </row>
        <row r="3190">
          <cell r="A3190" t="str">
            <v>HE</v>
          </cell>
          <cell r="B3190">
            <v>200001</v>
          </cell>
          <cell r="C3190">
            <v>29</v>
          </cell>
          <cell r="D3190" t="str">
            <v>C</v>
          </cell>
          <cell r="E3190">
            <v>77.93950000000001</v>
          </cell>
        </row>
        <row r="3191">
          <cell r="A3191" t="str">
            <v>HE</v>
          </cell>
          <cell r="B3191">
            <v>200001</v>
          </cell>
          <cell r="C3191">
            <v>29</v>
          </cell>
          <cell r="D3191" t="str">
            <v>F</v>
          </cell>
          <cell r="E3191">
            <v>8.1362000000000005</v>
          </cell>
        </row>
        <row r="3192">
          <cell r="A3192" t="str">
            <v>HE</v>
          </cell>
          <cell r="B3192">
            <v>200001</v>
          </cell>
          <cell r="C3192">
            <v>29</v>
          </cell>
          <cell r="D3192" t="str">
            <v>R</v>
          </cell>
          <cell r="E3192">
            <v>3.5955000000000004</v>
          </cell>
        </row>
        <row r="3193">
          <cell r="A3193" t="str">
            <v>HE</v>
          </cell>
          <cell r="B3193">
            <v>200001</v>
          </cell>
          <cell r="C3193">
            <v>30</v>
          </cell>
          <cell r="E3193">
            <v>100</v>
          </cell>
        </row>
        <row r="3194">
          <cell r="A3194" t="str">
            <v>HE</v>
          </cell>
          <cell r="B3194">
            <v>200001</v>
          </cell>
          <cell r="C3194">
            <v>30</v>
          </cell>
          <cell r="D3194" t="str">
            <v>0</v>
          </cell>
          <cell r="E3194">
            <v>0</v>
          </cell>
        </row>
        <row r="3195">
          <cell r="A3195" t="str">
            <v>HE</v>
          </cell>
          <cell r="B3195">
            <v>200001</v>
          </cell>
          <cell r="C3195">
            <v>30</v>
          </cell>
          <cell r="D3195" t="str">
            <v>3</v>
          </cell>
          <cell r="E3195">
            <v>3.2658</v>
          </cell>
        </row>
        <row r="3196">
          <cell r="A3196" t="str">
            <v>HE</v>
          </cell>
          <cell r="B3196">
            <v>200001</v>
          </cell>
          <cell r="C3196">
            <v>30</v>
          </cell>
          <cell r="D3196" t="str">
            <v>6</v>
          </cell>
          <cell r="E3196">
            <v>1.1795</v>
          </cell>
        </row>
        <row r="3197">
          <cell r="A3197" t="str">
            <v>HE</v>
          </cell>
          <cell r="B3197">
            <v>200001</v>
          </cell>
          <cell r="C3197">
            <v>30</v>
          </cell>
          <cell r="D3197" t="str">
            <v>6+</v>
          </cell>
          <cell r="E3197">
            <v>19.242999999999999</v>
          </cell>
        </row>
        <row r="3198">
          <cell r="A3198" t="str">
            <v>HE</v>
          </cell>
          <cell r="B3198">
            <v>200001</v>
          </cell>
          <cell r="C3198">
            <v>30</v>
          </cell>
          <cell r="D3198" t="str">
            <v>9</v>
          </cell>
          <cell r="E3198">
            <v>6.4123000000000001</v>
          </cell>
        </row>
        <row r="3199">
          <cell r="A3199" t="str">
            <v>HE</v>
          </cell>
          <cell r="B3199">
            <v>200001</v>
          </cell>
          <cell r="C3199">
            <v>30</v>
          </cell>
          <cell r="D3199" t="str">
            <v>C</v>
          </cell>
          <cell r="E3199">
            <v>77.491500000000002</v>
          </cell>
        </row>
        <row r="3200">
          <cell r="A3200" t="str">
            <v>HE</v>
          </cell>
          <cell r="B3200">
            <v>200001</v>
          </cell>
          <cell r="C3200">
            <v>30</v>
          </cell>
          <cell r="D3200" t="str">
            <v>F</v>
          </cell>
          <cell r="E3200">
            <v>8.168000000000001</v>
          </cell>
        </row>
        <row r="3201">
          <cell r="A3201" t="str">
            <v>HE</v>
          </cell>
          <cell r="B3201">
            <v>200001</v>
          </cell>
          <cell r="C3201">
            <v>30</v>
          </cell>
          <cell r="D3201" t="str">
            <v>R</v>
          </cell>
          <cell r="E3201">
            <v>3.4828000000000001</v>
          </cell>
        </row>
        <row r="3202">
          <cell r="A3202" t="str">
            <v>HE</v>
          </cell>
          <cell r="B3202">
            <v>200001</v>
          </cell>
          <cell r="C3202">
            <v>31</v>
          </cell>
          <cell r="E3202">
            <v>100</v>
          </cell>
        </row>
        <row r="3203">
          <cell r="A3203" t="str">
            <v>HE</v>
          </cell>
          <cell r="B3203">
            <v>200001</v>
          </cell>
          <cell r="C3203">
            <v>31</v>
          </cell>
          <cell r="D3203" t="str">
            <v>0</v>
          </cell>
          <cell r="E3203">
            <v>0</v>
          </cell>
        </row>
        <row r="3204">
          <cell r="A3204" t="str">
            <v>HE</v>
          </cell>
          <cell r="B3204">
            <v>200001</v>
          </cell>
          <cell r="C3204">
            <v>31</v>
          </cell>
          <cell r="D3204" t="str">
            <v>3</v>
          </cell>
          <cell r="E3204">
            <v>3.2755000000000001</v>
          </cell>
        </row>
        <row r="3205">
          <cell r="A3205" t="str">
            <v>HE</v>
          </cell>
          <cell r="B3205">
            <v>200001</v>
          </cell>
          <cell r="C3205">
            <v>31</v>
          </cell>
          <cell r="D3205" t="str">
            <v>6</v>
          </cell>
          <cell r="E3205">
            <v>1.3936000000000002</v>
          </cell>
        </row>
        <row r="3206">
          <cell r="A3206" t="str">
            <v>HE</v>
          </cell>
          <cell r="B3206">
            <v>200001</v>
          </cell>
          <cell r="C3206">
            <v>31</v>
          </cell>
          <cell r="D3206" t="str">
            <v>6+</v>
          </cell>
          <cell r="E3206">
            <v>19.596</v>
          </cell>
        </row>
        <row r="3207">
          <cell r="A3207" t="str">
            <v>HE</v>
          </cell>
          <cell r="B3207">
            <v>200001</v>
          </cell>
          <cell r="C3207">
            <v>31</v>
          </cell>
          <cell r="D3207" t="str">
            <v>9</v>
          </cell>
          <cell r="E3207">
            <v>5.8460999999999999</v>
          </cell>
        </row>
        <row r="3208">
          <cell r="A3208" t="str">
            <v>HE</v>
          </cell>
          <cell r="B3208">
            <v>200001</v>
          </cell>
          <cell r="C3208">
            <v>31</v>
          </cell>
          <cell r="D3208" t="str">
            <v>C</v>
          </cell>
          <cell r="E3208">
            <v>77.128600000000006</v>
          </cell>
        </row>
        <row r="3209">
          <cell r="A3209" t="str">
            <v>HE</v>
          </cell>
          <cell r="B3209">
            <v>200001</v>
          </cell>
          <cell r="C3209">
            <v>31</v>
          </cell>
          <cell r="D3209" t="str">
            <v>F</v>
          </cell>
          <cell r="E3209">
            <v>8.7177000000000007</v>
          </cell>
        </row>
        <row r="3210">
          <cell r="A3210" t="str">
            <v>HE</v>
          </cell>
          <cell r="B3210">
            <v>200001</v>
          </cell>
          <cell r="C3210">
            <v>31</v>
          </cell>
          <cell r="D3210" t="str">
            <v>R</v>
          </cell>
          <cell r="E3210">
            <v>3.6385000000000001</v>
          </cell>
        </row>
        <row r="3211">
          <cell r="A3211" t="str">
            <v>HE</v>
          </cell>
          <cell r="B3211">
            <v>200001</v>
          </cell>
          <cell r="C3211">
            <v>32</v>
          </cell>
          <cell r="E3211">
            <v>100</v>
          </cell>
        </row>
        <row r="3212">
          <cell r="A3212" t="str">
            <v>HE</v>
          </cell>
          <cell r="B3212">
            <v>200001</v>
          </cell>
          <cell r="C3212">
            <v>32</v>
          </cell>
          <cell r="D3212" t="str">
            <v>0</v>
          </cell>
          <cell r="E3212">
            <v>0</v>
          </cell>
        </row>
        <row r="3213">
          <cell r="A3213" t="str">
            <v>HE</v>
          </cell>
          <cell r="B3213">
            <v>200001</v>
          </cell>
          <cell r="C3213">
            <v>32</v>
          </cell>
          <cell r="D3213" t="str">
            <v>3</v>
          </cell>
          <cell r="E3213">
            <v>2.9234</v>
          </cell>
        </row>
        <row r="3214">
          <cell r="A3214" t="str">
            <v>HE</v>
          </cell>
          <cell r="B3214">
            <v>200001</v>
          </cell>
          <cell r="C3214">
            <v>32</v>
          </cell>
          <cell r="D3214" t="str">
            <v>6</v>
          </cell>
          <cell r="E3214">
            <v>1.0074000000000001</v>
          </cell>
        </row>
        <row r="3215">
          <cell r="A3215" t="str">
            <v>HE</v>
          </cell>
          <cell r="B3215">
            <v>200001</v>
          </cell>
          <cell r="C3215">
            <v>32</v>
          </cell>
          <cell r="D3215" t="str">
            <v>6+</v>
          </cell>
          <cell r="E3215">
            <v>19.38</v>
          </cell>
        </row>
        <row r="3216">
          <cell r="A3216" t="str">
            <v>HE</v>
          </cell>
          <cell r="B3216">
            <v>200001</v>
          </cell>
          <cell r="C3216">
            <v>32</v>
          </cell>
          <cell r="D3216" t="str">
            <v>9</v>
          </cell>
          <cell r="E3216">
            <v>5.1057000000000006</v>
          </cell>
        </row>
        <row r="3217">
          <cell r="A3217" t="str">
            <v>HE</v>
          </cell>
          <cell r="B3217">
            <v>200001</v>
          </cell>
          <cell r="C3217">
            <v>32</v>
          </cell>
          <cell r="D3217" t="str">
            <v>C</v>
          </cell>
          <cell r="E3217">
            <v>77.696700000000007</v>
          </cell>
        </row>
        <row r="3218">
          <cell r="A3218" t="str">
            <v>HE</v>
          </cell>
          <cell r="B3218">
            <v>200001</v>
          </cell>
          <cell r="C3218">
            <v>32</v>
          </cell>
          <cell r="D3218" t="str">
            <v>F</v>
          </cell>
          <cell r="E3218">
            <v>9.5909000000000013</v>
          </cell>
        </row>
        <row r="3219">
          <cell r="A3219" t="str">
            <v>HE</v>
          </cell>
          <cell r="B3219">
            <v>200001</v>
          </cell>
          <cell r="C3219">
            <v>32</v>
          </cell>
          <cell r="D3219" t="str">
            <v>R</v>
          </cell>
          <cell r="E3219">
            <v>3.6760000000000002</v>
          </cell>
        </row>
        <row r="3220">
          <cell r="A3220" t="str">
            <v>HE</v>
          </cell>
          <cell r="B3220">
            <v>200001</v>
          </cell>
          <cell r="C3220">
            <v>33</v>
          </cell>
          <cell r="E3220">
            <v>100</v>
          </cell>
        </row>
        <row r="3221">
          <cell r="A3221" t="str">
            <v>HE</v>
          </cell>
          <cell r="B3221">
            <v>200001</v>
          </cell>
          <cell r="C3221">
            <v>33</v>
          </cell>
          <cell r="D3221" t="str">
            <v>0</v>
          </cell>
          <cell r="E3221">
            <v>0</v>
          </cell>
        </row>
        <row r="3222">
          <cell r="A3222" t="str">
            <v>HE</v>
          </cell>
          <cell r="B3222">
            <v>200001</v>
          </cell>
          <cell r="C3222">
            <v>33</v>
          </cell>
          <cell r="D3222" t="str">
            <v>3</v>
          </cell>
          <cell r="E3222">
            <v>2.88</v>
          </cell>
        </row>
        <row r="3223">
          <cell r="A3223" t="str">
            <v>HE</v>
          </cell>
          <cell r="B3223">
            <v>200001</v>
          </cell>
          <cell r="C3223">
            <v>33</v>
          </cell>
          <cell r="D3223" t="str">
            <v>6</v>
          </cell>
          <cell r="E3223">
            <v>1.0189000000000001</v>
          </cell>
        </row>
        <row r="3224">
          <cell r="A3224" t="str">
            <v>HE</v>
          </cell>
          <cell r="B3224">
            <v>200001</v>
          </cell>
          <cell r="C3224">
            <v>33</v>
          </cell>
          <cell r="D3224" t="str">
            <v>6+</v>
          </cell>
          <cell r="E3224">
            <v>20.02</v>
          </cell>
        </row>
        <row r="3225">
          <cell r="A3225" t="str">
            <v>HE</v>
          </cell>
          <cell r="B3225">
            <v>200001</v>
          </cell>
          <cell r="C3225">
            <v>33</v>
          </cell>
          <cell r="D3225" t="str">
            <v>9</v>
          </cell>
          <cell r="E3225">
            <v>5.5329000000000006</v>
          </cell>
        </row>
        <row r="3226">
          <cell r="A3226" t="str">
            <v>HE</v>
          </cell>
          <cell r="B3226">
            <v>200001</v>
          </cell>
          <cell r="C3226">
            <v>33</v>
          </cell>
          <cell r="D3226" t="str">
            <v>C</v>
          </cell>
          <cell r="E3226">
            <v>77.100300000000004</v>
          </cell>
        </row>
        <row r="3227">
          <cell r="A3227" t="str">
            <v>HE</v>
          </cell>
          <cell r="B3227">
            <v>200001</v>
          </cell>
          <cell r="C3227">
            <v>33</v>
          </cell>
          <cell r="D3227" t="str">
            <v>F</v>
          </cell>
          <cell r="E3227">
            <v>9.7568999999999999</v>
          </cell>
        </row>
        <row r="3228">
          <cell r="A3228" t="str">
            <v>HE</v>
          </cell>
          <cell r="B3228">
            <v>200001</v>
          </cell>
          <cell r="C3228">
            <v>33</v>
          </cell>
          <cell r="D3228" t="str">
            <v>R</v>
          </cell>
          <cell r="E3228">
            <v>3.7109000000000001</v>
          </cell>
        </row>
        <row r="3229">
          <cell r="A3229" t="str">
            <v>HE</v>
          </cell>
          <cell r="B3229">
            <v>200001</v>
          </cell>
          <cell r="C3229">
            <v>34</v>
          </cell>
          <cell r="E3229">
            <v>100</v>
          </cell>
        </row>
        <row r="3230">
          <cell r="A3230" t="str">
            <v>HE</v>
          </cell>
          <cell r="B3230">
            <v>200001</v>
          </cell>
          <cell r="C3230">
            <v>34</v>
          </cell>
          <cell r="D3230" t="str">
            <v>0</v>
          </cell>
          <cell r="E3230">
            <v>0</v>
          </cell>
        </row>
        <row r="3231">
          <cell r="A3231" t="str">
            <v>HE</v>
          </cell>
          <cell r="B3231">
            <v>200001</v>
          </cell>
          <cell r="C3231">
            <v>34</v>
          </cell>
          <cell r="D3231" t="str">
            <v>3</v>
          </cell>
          <cell r="E3231">
            <v>2.9365000000000001</v>
          </cell>
        </row>
        <row r="3232">
          <cell r="A3232" t="str">
            <v>HE</v>
          </cell>
          <cell r="B3232">
            <v>200001</v>
          </cell>
          <cell r="C3232">
            <v>34</v>
          </cell>
          <cell r="D3232" t="str">
            <v>6</v>
          </cell>
          <cell r="E3232">
            <v>1.1643000000000001</v>
          </cell>
        </row>
        <row r="3233">
          <cell r="A3233" t="str">
            <v>HE</v>
          </cell>
          <cell r="B3233">
            <v>200001</v>
          </cell>
          <cell r="C3233">
            <v>34</v>
          </cell>
          <cell r="D3233" t="str">
            <v>6+</v>
          </cell>
          <cell r="E3233">
            <v>21.597999999999999</v>
          </cell>
        </row>
        <row r="3234">
          <cell r="A3234" t="str">
            <v>HE</v>
          </cell>
          <cell r="B3234">
            <v>200001</v>
          </cell>
          <cell r="C3234">
            <v>34</v>
          </cell>
          <cell r="D3234" t="str">
            <v>9</v>
          </cell>
          <cell r="E3234">
            <v>5.8203000000000005</v>
          </cell>
        </row>
        <row r="3235">
          <cell r="A3235" t="str">
            <v>HE</v>
          </cell>
          <cell r="B3235">
            <v>200001</v>
          </cell>
          <cell r="C3235">
            <v>34</v>
          </cell>
          <cell r="D3235" t="str">
            <v>C</v>
          </cell>
          <cell r="E3235">
            <v>75.465000000000003</v>
          </cell>
        </row>
        <row r="3236">
          <cell r="A3236" t="str">
            <v>HE</v>
          </cell>
          <cell r="B3236">
            <v>200001</v>
          </cell>
          <cell r="C3236">
            <v>34</v>
          </cell>
          <cell r="D3236" t="str">
            <v>F</v>
          </cell>
          <cell r="E3236">
            <v>10.6441</v>
          </cell>
        </row>
        <row r="3237">
          <cell r="A3237" t="str">
            <v>HE</v>
          </cell>
          <cell r="B3237">
            <v>200001</v>
          </cell>
          <cell r="C3237">
            <v>34</v>
          </cell>
          <cell r="D3237" t="str">
            <v>R</v>
          </cell>
          <cell r="E3237">
            <v>3.9697</v>
          </cell>
        </row>
        <row r="3238">
          <cell r="A3238" t="str">
            <v>HE</v>
          </cell>
          <cell r="B3238">
            <v>200001</v>
          </cell>
          <cell r="C3238">
            <v>35</v>
          </cell>
          <cell r="E3238">
            <v>100</v>
          </cell>
        </row>
        <row r="3239">
          <cell r="A3239" t="str">
            <v>HE</v>
          </cell>
          <cell r="B3239">
            <v>200001</v>
          </cell>
          <cell r="C3239">
            <v>35</v>
          </cell>
          <cell r="D3239" t="str">
            <v>0</v>
          </cell>
          <cell r="E3239">
            <v>0</v>
          </cell>
        </row>
        <row r="3240">
          <cell r="A3240" t="str">
            <v>HE</v>
          </cell>
          <cell r="B3240">
            <v>200001</v>
          </cell>
          <cell r="C3240">
            <v>35</v>
          </cell>
          <cell r="D3240" t="str">
            <v>3</v>
          </cell>
          <cell r="E3240">
            <v>2.6194999999999999</v>
          </cell>
        </row>
        <row r="3241">
          <cell r="A3241" t="str">
            <v>HE</v>
          </cell>
          <cell r="B3241">
            <v>200001</v>
          </cell>
          <cell r="C3241">
            <v>35</v>
          </cell>
          <cell r="D3241" t="str">
            <v>6</v>
          </cell>
          <cell r="E3241">
            <v>0.68120000000000003</v>
          </cell>
        </row>
        <row r="3242">
          <cell r="A3242" t="str">
            <v>HE</v>
          </cell>
          <cell r="B3242">
            <v>200001</v>
          </cell>
          <cell r="C3242">
            <v>35</v>
          </cell>
          <cell r="D3242" t="str">
            <v>6+</v>
          </cell>
          <cell r="E3242">
            <v>23.728000000000002</v>
          </cell>
        </row>
        <row r="3243">
          <cell r="A3243" t="str">
            <v>HE</v>
          </cell>
          <cell r="B3243">
            <v>200001</v>
          </cell>
          <cell r="C3243">
            <v>35</v>
          </cell>
          <cell r="D3243" t="str">
            <v>9</v>
          </cell>
          <cell r="E3243">
            <v>6.8327</v>
          </cell>
        </row>
        <row r="3244">
          <cell r="A3244" t="str">
            <v>HE</v>
          </cell>
          <cell r="B3244">
            <v>200001</v>
          </cell>
          <cell r="C3244">
            <v>35</v>
          </cell>
          <cell r="D3244" t="str">
            <v>C</v>
          </cell>
          <cell r="E3244">
            <v>73.6524</v>
          </cell>
        </row>
        <row r="3245">
          <cell r="A3245" t="str">
            <v>HE</v>
          </cell>
          <cell r="B3245">
            <v>200001</v>
          </cell>
          <cell r="C3245">
            <v>35</v>
          </cell>
          <cell r="D3245" t="str">
            <v>F</v>
          </cell>
          <cell r="E3245">
            <v>11.654500000000001</v>
          </cell>
        </row>
        <row r="3246">
          <cell r="A3246" t="str">
            <v>HE</v>
          </cell>
          <cell r="B3246">
            <v>200001</v>
          </cell>
          <cell r="C3246">
            <v>35</v>
          </cell>
          <cell r="D3246" t="str">
            <v>R</v>
          </cell>
          <cell r="E3246">
            <v>4.5598000000000001</v>
          </cell>
        </row>
        <row r="3247">
          <cell r="A3247" t="str">
            <v>HE</v>
          </cell>
          <cell r="B3247">
            <v>200002</v>
          </cell>
          <cell r="C3247">
            <v>0</v>
          </cell>
          <cell r="E3247">
            <v>100</v>
          </cell>
        </row>
        <row r="3248">
          <cell r="A3248" t="str">
            <v>HE</v>
          </cell>
          <cell r="B3248">
            <v>200002</v>
          </cell>
          <cell r="C3248">
            <v>0</v>
          </cell>
          <cell r="D3248" t="str">
            <v>0</v>
          </cell>
          <cell r="E3248">
            <v>0</v>
          </cell>
        </row>
        <row r="3249">
          <cell r="A3249" t="str">
            <v>HE</v>
          </cell>
          <cell r="B3249">
            <v>200002</v>
          </cell>
          <cell r="C3249">
            <v>0</v>
          </cell>
          <cell r="D3249" t="str">
            <v>3</v>
          </cell>
          <cell r="E3249">
            <v>0.60640000000000005</v>
          </cell>
        </row>
        <row r="3250">
          <cell r="A3250" t="str">
            <v>HE</v>
          </cell>
          <cell r="B3250">
            <v>200002</v>
          </cell>
          <cell r="C3250">
            <v>0</v>
          </cell>
          <cell r="D3250" t="str">
            <v>6</v>
          </cell>
          <cell r="E3250">
            <v>0.20520000000000002</v>
          </cell>
        </row>
        <row r="3251">
          <cell r="A3251" t="str">
            <v>HE</v>
          </cell>
          <cell r="B3251">
            <v>200002</v>
          </cell>
          <cell r="C3251">
            <v>0</v>
          </cell>
          <cell r="D3251" t="str">
            <v>6+</v>
          </cell>
          <cell r="E3251">
            <v>0.28299999999999997</v>
          </cell>
        </row>
        <row r="3252">
          <cell r="A3252" t="str">
            <v>HE</v>
          </cell>
          <cell r="B3252">
            <v>200002</v>
          </cell>
          <cell r="C3252">
            <v>0</v>
          </cell>
          <cell r="D3252" t="str">
            <v>C</v>
          </cell>
          <cell r="E3252">
            <v>99.111000000000004</v>
          </cell>
        </row>
        <row r="3253">
          <cell r="A3253" t="str">
            <v>HE</v>
          </cell>
          <cell r="B3253">
            <v>200002</v>
          </cell>
          <cell r="C3253">
            <v>0</v>
          </cell>
          <cell r="D3253" t="str">
            <v>F</v>
          </cell>
          <cell r="E3253">
            <v>7.740000000000001E-2</v>
          </cell>
        </row>
        <row r="3254">
          <cell r="A3254" t="str">
            <v>HE</v>
          </cell>
          <cell r="B3254">
            <v>200002</v>
          </cell>
          <cell r="C3254">
            <v>1</v>
          </cell>
          <cell r="E3254">
            <v>100</v>
          </cell>
        </row>
        <row r="3255">
          <cell r="A3255" t="str">
            <v>HE</v>
          </cell>
          <cell r="B3255">
            <v>200002</v>
          </cell>
          <cell r="C3255">
            <v>1</v>
          </cell>
          <cell r="D3255" t="str">
            <v>0</v>
          </cell>
          <cell r="E3255">
            <v>0</v>
          </cell>
        </row>
        <row r="3256">
          <cell r="A3256" t="str">
            <v>HE</v>
          </cell>
          <cell r="B3256">
            <v>200002</v>
          </cell>
          <cell r="C3256">
            <v>1</v>
          </cell>
          <cell r="D3256" t="str">
            <v>3</v>
          </cell>
          <cell r="E3256">
            <v>1.1193</v>
          </cell>
        </row>
        <row r="3257">
          <cell r="A3257" t="str">
            <v>HE</v>
          </cell>
          <cell r="B3257">
            <v>200002</v>
          </cell>
          <cell r="C3257">
            <v>1</v>
          </cell>
          <cell r="D3257" t="str">
            <v>6</v>
          </cell>
          <cell r="E3257">
            <v>0.2218</v>
          </cell>
        </row>
        <row r="3258">
          <cell r="A3258" t="str">
            <v>HE</v>
          </cell>
          <cell r="B3258">
            <v>200002</v>
          </cell>
          <cell r="C3258">
            <v>1</v>
          </cell>
          <cell r="D3258" t="str">
            <v>6+</v>
          </cell>
          <cell r="E3258">
            <v>0.38100000000000001</v>
          </cell>
        </row>
        <row r="3259">
          <cell r="A3259" t="str">
            <v>HE</v>
          </cell>
          <cell r="B3259">
            <v>200002</v>
          </cell>
          <cell r="C3259">
            <v>1</v>
          </cell>
          <cell r="D3259" t="str">
            <v>9</v>
          </cell>
          <cell r="E3259">
            <v>9.1300000000000006E-2</v>
          </cell>
        </row>
        <row r="3260">
          <cell r="A3260" t="str">
            <v>HE</v>
          </cell>
          <cell r="B3260">
            <v>200002</v>
          </cell>
          <cell r="C3260">
            <v>1</v>
          </cell>
          <cell r="D3260" t="str">
            <v>C</v>
          </cell>
          <cell r="E3260">
            <v>98.499600000000001</v>
          </cell>
        </row>
        <row r="3261">
          <cell r="A3261" t="str">
            <v>HE</v>
          </cell>
          <cell r="B3261">
            <v>200002</v>
          </cell>
          <cell r="C3261">
            <v>1</v>
          </cell>
          <cell r="D3261" t="str">
            <v>F</v>
          </cell>
          <cell r="E3261">
            <v>6.8000000000000005E-2</v>
          </cell>
        </row>
        <row r="3262">
          <cell r="A3262" t="str">
            <v>HE</v>
          </cell>
          <cell r="B3262">
            <v>200002</v>
          </cell>
          <cell r="C3262">
            <v>2</v>
          </cell>
          <cell r="E3262">
            <v>100</v>
          </cell>
        </row>
        <row r="3263">
          <cell r="A3263" t="str">
            <v>HE</v>
          </cell>
          <cell r="B3263">
            <v>200002</v>
          </cell>
          <cell r="C3263">
            <v>2</v>
          </cell>
          <cell r="D3263" t="str">
            <v>0</v>
          </cell>
          <cell r="E3263">
            <v>0</v>
          </cell>
        </row>
        <row r="3264">
          <cell r="A3264" t="str">
            <v>HE</v>
          </cell>
          <cell r="B3264">
            <v>200002</v>
          </cell>
          <cell r="C3264">
            <v>2</v>
          </cell>
          <cell r="D3264" t="str">
            <v>3</v>
          </cell>
          <cell r="E3264">
            <v>1.6731</v>
          </cell>
        </row>
        <row r="3265">
          <cell r="A3265" t="str">
            <v>HE</v>
          </cell>
          <cell r="B3265">
            <v>200002</v>
          </cell>
          <cell r="C3265">
            <v>2</v>
          </cell>
          <cell r="D3265" t="str">
            <v>6</v>
          </cell>
          <cell r="E3265">
            <v>0.43260000000000004</v>
          </cell>
        </row>
        <row r="3266">
          <cell r="A3266" t="str">
            <v>HE</v>
          </cell>
          <cell r="B3266">
            <v>200002</v>
          </cell>
          <cell r="C3266">
            <v>2</v>
          </cell>
          <cell r="D3266" t="str">
            <v>6+</v>
          </cell>
          <cell r="E3266">
            <v>0.89100000000000001</v>
          </cell>
        </row>
        <row r="3267">
          <cell r="A3267" t="str">
            <v>HE</v>
          </cell>
          <cell r="B3267">
            <v>200002</v>
          </cell>
          <cell r="C3267">
            <v>2</v>
          </cell>
          <cell r="D3267" t="str">
            <v>9</v>
          </cell>
          <cell r="E3267">
            <v>0.13570000000000002</v>
          </cell>
        </row>
        <row r="3268">
          <cell r="A3268" t="str">
            <v>HE</v>
          </cell>
          <cell r="B3268">
            <v>200002</v>
          </cell>
          <cell r="C3268">
            <v>2</v>
          </cell>
          <cell r="D3268" t="str">
            <v>C</v>
          </cell>
          <cell r="E3268">
            <v>97.435900000000004</v>
          </cell>
        </row>
        <row r="3269">
          <cell r="A3269" t="str">
            <v>HE</v>
          </cell>
          <cell r="B3269">
            <v>200002</v>
          </cell>
          <cell r="C3269">
            <v>2</v>
          </cell>
          <cell r="D3269" t="str">
            <v>F</v>
          </cell>
          <cell r="E3269">
            <v>0.32270000000000004</v>
          </cell>
        </row>
        <row r="3270">
          <cell r="A3270" t="str">
            <v>HE</v>
          </cell>
          <cell r="B3270">
            <v>200002</v>
          </cell>
          <cell r="C3270">
            <v>3</v>
          </cell>
          <cell r="E3270">
            <v>100</v>
          </cell>
        </row>
        <row r="3271">
          <cell r="A3271" t="str">
            <v>HE</v>
          </cell>
          <cell r="B3271">
            <v>200002</v>
          </cell>
          <cell r="C3271">
            <v>3</v>
          </cell>
          <cell r="D3271" t="str">
            <v>0</v>
          </cell>
          <cell r="E3271">
            <v>0</v>
          </cell>
        </row>
        <row r="3272">
          <cell r="A3272" t="str">
            <v>HE</v>
          </cell>
          <cell r="B3272">
            <v>200002</v>
          </cell>
          <cell r="C3272">
            <v>3</v>
          </cell>
          <cell r="D3272" t="str">
            <v>3</v>
          </cell>
          <cell r="E3272">
            <v>1.6979000000000002</v>
          </cell>
        </row>
        <row r="3273">
          <cell r="A3273" t="str">
            <v>HE</v>
          </cell>
          <cell r="B3273">
            <v>200002</v>
          </cell>
          <cell r="C3273">
            <v>3</v>
          </cell>
          <cell r="D3273" t="str">
            <v>6</v>
          </cell>
          <cell r="E3273">
            <v>0.54749999999999999</v>
          </cell>
        </row>
        <row r="3274">
          <cell r="A3274" t="str">
            <v>HE</v>
          </cell>
          <cell r="B3274">
            <v>200002</v>
          </cell>
          <cell r="C3274">
            <v>3</v>
          </cell>
          <cell r="D3274" t="str">
            <v>6+</v>
          </cell>
          <cell r="E3274">
            <v>1.679</v>
          </cell>
        </row>
        <row r="3275">
          <cell r="A3275" t="str">
            <v>HE</v>
          </cell>
          <cell r="B3275">
            <v>200002</v>
          </cell>
          <cell r="C3275">
            <v>3</v>
          </cell>
          <cell r="D3275" t="str">
            <v>9</v>
          </cell>
          <cell r="E3275">
            <v>0.30580000000000002</v>
          </cell>
        </row>
        <row r="3276">
          <cell r="A3276" t="str">
            <v>HE</v>
          </cell>
          <cell r="B3276">
            <v>200002</v>
          </cell>
          <cell r="C3276">
            <v>3</v>
          </cell>
          <cell r="D3276" t="str">
            <v>C</v>
          </cell>
          <cell r="E3276">
            <v>96.622799999999998</v>
          </cell>
        </row>
        <row r="3277">
          <cell r="A3277" t="str">
            <v>HE</v>
          </cell>
          <cell r="B3277">
            <v>200002</v>
          </cell>
          <cell r="C3277">
            <v>3</v>
          </cell>
          <cell r="D3277" t="str">
            <v>F</v>
          </cell>
          <cell r="E3277">
            <v>0.8226</v>
          </cell>
        </row>
        <row r="3278">
          <cell r="A3278" t="str">
            <v>HE</v>
          </cell>
          <cell r="B3278">
            <v>200002</v>
          </cell>
          <cell r="C3278">
            <v>3</v>
          </cell>
          <cell r="D3278" t="str">
            <v>R</v>
          </cell>
          <cell r="E3278">
            <v>3.4000000000000002E-3</v>
          </cell>
        </row>
        <row r="3279">
          <cell r="A3279" t="str">
            <v>HE</v>
          </cell>
          <cell r="B3279">
            <v>200002</v>
          </cell>
          <cell r="C3279">
            <v>4</v>
          </cell>
          <cell r="E3279">
            <v>100</v>
          </cell>
        </row>
        <row r="3280">
          <cell r="A3280" t="str">
            <v>HE</v>
          </cell>
          <cell r="B3280">
            <v>200002</v>
          </cell>
          <cell r="C3280">
            <v>4</v>
          </cell>
          <cell r="D3280" t="str">
            <v>0</v>
          </cell>
          <cell r="E3280">
            <v>0</v>
          </cell>
        </row>
        <row r="3281">
          <cell r="A3281" t="str">
            <v>HE</v>
          </cell>
          <cell r="B3281">
            <v>200002</v>
          </cell>
          <cell r="C3281">
            <v>4</v>
          </cell>
          <cell r="D3281" t="str">
            <v>3</v>
          </cell>
          <cell r="E3281">
            <v>1.9546000000000001</v>
          </cell>
        </row>
        <row r="3282">
          <cell r="A3282" t="str">
            <v>HE</v>
          </cell>
          <cell r="B3282">
            <v>200002</v>
          </cell>
          <cell r="C3282">
            <v>4</v>
          </cell>
          <cell r="D3282" t="str">
            <v>6</v>
          </cell>
          <cell r="E3282">
            <v>0.62290000000000001</v>
          </cell>
        </row>
        <row r="3283">
          <cell r="A3283" t="str">
            <v>HE</v>
          </cell>
          <cell r="B3283">
            <v>200002</v>
          </cell>
          <cell r="C3283">
            <v>4</v>
          </cell>
          <cell r="D3283" t="str">
            <v>6+</v>
          </cell>
          <cell r="E3283">
            <v>2.3450000000000002</v>
          </cell>
        </row>
        <row r="3284">
          <cell r="A3284" t="str">
            <v>HE</v>
          </cell>
          <cell r="B3284">
            <v>200002</v>
          </cell>
          <cell r="C3284">
            <v>4</v>
          </cell>
          <cell r="D3284" t="str">
            <v>9</v>
          </cell>
          <cell r="E3284">
            <v>0.52380000000000004</v>
          </cell>
        </row>
        <row r="3285">
          <cell r="A3285" t="str">
            <v>HE</v>
          </cell>
          <cell r="B3285">
            <v>200002</v>
          </cell>
          <cell r="C3285">
            <v>4</v>
          </cell>
          <cell r="D3285" t="str">
            <v>C</v>
          </cell>
          <cell r="E3285">
            <v>95.700299999999999</v>
          </cell>
        </row>
        <row r="3286">
          <cell r="A3286" t="str">
            <v>HE</v>
          </cell>
          <cell r="B3286">
            <v>200002</v>
          </cell>
          <cell r="C3286">
            <v>4</v>
          </cell>
          <cell r="D3286" t="str">
            <v>F</v>
          </cell>
          <cell r="E3286">
            <v>1.1949000000000001</v>
          </cell>
        </row>
        <row r="3287">
          <cell r="A3287" t="str">
            <v>HE</v>
          </cell>
          <cell r="B3287">
            <v>200002</v>
          </cell>
          <cell r="C3287">
            <v>4</v>
          </cell>
          <cell r="D3287" t="str">
            <v>R</v>
          </cell>
          <cell r="E3287">
            <v>3.5000000000000001E-3</v>
          </cell>
        </row>
        <row r="3288">
          <cell r="A3288" t="str">
            <v>HE</v>
          </cell>
          <cell r="B3288">
            <v>200002</v>
          </cell>
          <cell r="C3288">
            <v>5</v>
          </cell>
          <cell r="E3288">
            <v>100</v>
          </cell>
        </row>
        <row r="3289">
          <cell r="A3289" t="str">
            <v>HE</v>
          </cell>
          <cell r="B3289">
            <v>200002</v>
          </cell>
          <cell r="C3289">
            <v>5</v>
          </cell>
          <cell r="D3289" t="str">
            <v>0</v>
          </cell>
          <cell r="E3289">
            <v>0</v>
          </cell>
        </row>
        <row r="3290">
          <cell r="A3290" t="str">
            <v>HE</v>
          </cell>
          <cell r="B3290">
            <v>200002</v>
          </cell>
          <cell r="C3290">
            <v>5</v>
          </cell>
          <cell r="D3290" t="str">
            <v>3</v>
          </cell>
          <cell r="E3290">
            <v>1.7723</v>
          </cell>
        </row>
        <row r="3291">
          <cell r="A3291" t="str">
            <v>HE</v>
          </cell>
          <cell r="B3291">
            <v>200002</v>
          </cell>
          <cell r="C3291">
            <v>5</v>
          </cell>
          <cell r="D3291" t="str">
            <v>6</v>
          </cell>
          <cell r="E3291">
            <v>0.6865</v>
          </cell>
        </row>
        <row r="3292">
          <cell r="A3292" t="str">
            <v>HE</v>
          </cell>
          <cell r="B3292">
            <v>200002</v>
          </cell>
          <cell r="C3292">
            <v>5</v>
          </cell>
          <cell r="D3292" t="str">
            <v>6+</v>
          </cell>
          <cell r="E3292">
            <v>3.069</v>
          </cell>
        </row>
        <row r="3293">
          <cell r="A3293" t="str">
            <v>HE</v>
          </cell>
          <cell r="B3293">
            <v>200002</v>
          </cell>
          <cell r="C3293">
            <v>5</v>
          </cell>
          <cell r="D3293" t="str">
            <v>9</v>
          </cell>
          <cell r="E3293">
            <v>0.69110000000000005</v>
          </cell>
        </row>
        <row r="3294">
          <cell r="A3294" t="str">
            <v>HE</v>
          </cell>
          <cell r="B3294">
            <v>200002</v>
          </cell>
          <cell r="C3294">
            <v>5</v>
          </cell>
          <cell r="D3294" t="str">
            <v>C</v>
          </cell>
          <cell r="E3294">
            <v>95.158500000000004</v>
          </cell>
        </row>
        <row r="3295">
          <cell r="A3295" t="str">
            <v>HE</v>
          </cell>
          <cell r="B3295">
            <v>200002</v>
          </cell>
          <cell r="C3295">
            <v>5</v>
          </cell>
          <cell r="D3295" t="str">
            <v>F</v>
          </cell>
          <cell r="E3295">
            <v>1.6769000000000001</v>
          </cell>
        </row>
        <row r="3296">
          <cell r="A3296" t="str">
            <v>HE</v>
          </cell>
          <cell r="B3296">
            <v>200002</v>
          </cell>
          <cell r="C3296">
            <v>5</v>
          </cell>
          <cell r="D3296" t="str">
            <v>R</v>
          </cell>
          <cell r="E3296">
            <v>1.46E-2</v>
          </cell>
        </row>
        <row r="3297">
          <cell r="A3297" t="str">
            <v>HE</v>
          </cell>
          <cell r="B3297">
            <v>200002</v>
          </cell>
          <cell r="C3297">
            <v>6</v>
          </cell>
          <cell r="E3297">
            <v>100</v>
          </cell>
        </row>
        <row r="3298">
          <cell r="A3298" t="str">
            <v>HE</v>
          </cell>
          <cell r="B3298">
            <v>200002</v>
          </cell>
          <cell r="C3298">
            <v>6</v>
          </cell>
          <cell r="D3298" t="str">
            <v>0</v>
          </cell>
          <cell r="E3298">
            <v>0</v>
          </cell>
        </row>
        <row r="3299">
          <cell r="A3299" t="str">
            <v>HE</v>
          </cell>
          <cell r="B3299">
            <v>200002</v>
          </cell>
          <cell r="C3299">
            <v>6</v>
          </cell>
          <cell r="D3299" t="str">
            <v>3</v>
          </cell>
          <cell r="E3299">
            <v>2.3532999999999999</v>
          </cell>
        </row>
        <row r="3300">
          <cell r="A3300" t="str">
            <v>HE</v>
          </cell>
          <cell r="B3300">
            <v>200002</v>
          </cell>
          <cell r="C3300">
            <v>6</v>
          </cell>
          <cell r="D3300" t="str">
            <v>6</v>
          </cell>
          <cell r="E3300">
            <v>0.85100000000000009</v>
          </cell>
        </row>
        <row r="3301">
          <cell r="A3301" t="str">
            <v>HE</v>
          </cell>
          <cell r="B3301">
            <v>200002</v>
          </cell>
          <cell r="C3301">
            <v>6</v>
          </cell>
          <cell r="D3301" t="str">
            <v>6+</v>
          </cell>
          <cell r="E3301">
            <v>4.173</v>
          </cell>
        </row>
        <row r="3302">
          <cell r="A3302" t="str">
            <v>HE</v>
          </cell>
          <cell r="B3302">
            <v>200002</v>
          </cell>
          <cell r="C3302">
            <v>6</v>
          </cell>
          <cell r="D3302" t="str">
            <v>9</v>
          </cell>
          <cell r="E3302">
            <v>1.1793</v>
          </cell>
        </row>
        <row r="3303">
          <cell r="A3303" t="str">
            <v>HE</v>
          </cell>
          <cell r="B3303">
            <v>200002</v>
          </cell>
          <cell r="C3303">
            <v>6</v>
          </cell>
          <cell r="D3303" t="str">
            <v>C</v>
          </cell>
          <cell r="E3303">
            <v>93.473300000000009</v>
          </cell>
        </row>
        <row r="3304">
          <cell r="A3304" t="str">
            <v>HE</v>
          </cell>
          <cell r="B3304">
            <v>200002</v>
          </cell>
          <cell r="C3304">
            <v>6</v>
          </cell>
          <cell r="D3304" t="str">
            <v>F</v>
          </cell>
          <cell r="E3304">
            <v>2.0885000000000002</v>
          </cell>
        </row>
        <row r="3305">
          <cell r="A3305" t="str">
            <v>HE</v>
          </cell>
          <cell r="B3305">
            <v>200002</v>
          </cell>
          <cell r="C3305">
            <v>6</v>
          </cell>
          <cell r="D3305" t="str">
            <v>R</v>
          </cell>
          <cell r="E3305">
            <v>5.4700000000000006E-2</v>
          </cell>
        </row>
        <row r="3306">
          <cell r="A3306" t="str">
            <v>HE</v>
          </cell>
          <cell r="B3306">
            <v>200002</v>
          </cell>
          <cell r="C3306">
            <v>7</v>
          </cell>
          <cell r="E3306">
            <v>100</v>
          </cell>
        </row>
        <row r="3307">
          <cell r="A3307" t="str">
            <v>HE</v>
          </cell>
          <cell r="B3307">
            <v>200002</v>
          </cell>
          <cell r="C3307">
            <v>7</v>
          </cell>
          <cell r="D3307" t="str">
            <v>0</v>
          </cell>
          <cell r="E3307">
            <v>0</v>
          </cell>
        </row>
        <row r="3308">
          <cell r="A3308" t="str">
            <v>HE</v>
          </cell>
          <cell r="B3308">
            <v>200002</v>
          </cell>
          <cell r="C3308">
            <v>7</v>
          </cell>
          <cell r="D3308" t="str">
            <v>3</v>
          </cell>
          <cell r="E3308">
            <v>2.6234999999999999</v>
          </cell>
        </row>
        <row r="3309">
          <cell r="A3309" t="str">
            <v>HE</v>
          </cell>
          <cell r="B3309">
            <v>200002</v>
          </cell>
          <cell r="C3309">
            <v>7</v>
          </cell>
          <cell r="D3309" t="str">
            <v>6</v>
          </cell>
          <cell r="E3309">
            <v>0.75919999999999999</v>
          </cell>
        </row>
        <row r="3310">
          <cell r="A3310" t="str">
            <v>HE</v>
          </cell>
          <cell r="B3310">
            <v>200002</v>
          </cell>
          <cell r="C3310">
            <v>7</v>
          </cell>
          <cell r="D3310" t="str">
            <v>6+</v>
          </cell>
          <cell r="E3310">
            <v>4.9749999999999996</v>
          </cell>
        </row>
        <row r="3311">
          <cell r="A3311" t="str">
            <v>HE</v>
          </cell>
          <cell r="B3311">
            <v>200002</v>
          </cell>
          <cell r="C3311">
            <v>7</v>
          </cell>
          <cell r="D3311" t="str">
            <v>9</v>
          </cell>
          <cell r="E3311">
            <v>1.2921</v>
          </cell>
        </row>
        <row r="3312">
          <cell r="A3312" t="str">
            <v>HE</v>
          </cell>
          <cell r="B3312">
            <v>200002</v>
          </cell>
          <cell r="C3312">
            <v>7</v>
          </cell>
          <cell r="D3312" t="str">
            <v>C</v>
          </cell>
          <cell r="E3312">
            <v>92.401600000000002</v>
          </cell>
        </row>
        <row r="3313">
          <cell r="A3313" t="str">
            <v>HE</v>
          </cell>
          <cell r="B3313">
            <v>200002</v>
          </cell>
          <cell r="C3313">
            <v>7</v>
          </cell>
          <cell r="D3313" t="str">
            <v>F</v>
          </cell>
          <cell r="E3313">
            <v>2.8285</v>
          </cell>
        </row>
        <row r="3314">
          <cell r="A3314" t="str">
            <v>HE</v>
          </cell>
          <cell r="B3314">
            <v>200002</v>
          </cell>
          <cell r="C3314">
            <v>7</v>
          </cell>
          <cell r="D3314" t="str">
            <v>R</v>
          </cell>
          <cell r="E3314">
            <v>9.5100000000000004E-2</v>
          </cell>
        </row>
        <row r="3315">
          <cell r="A3315" t="str">
            <v>HE</v>
          </cell>
          <cell r="B3315">
            <v>200002</v>
          </cell>
          <cell r="C3315">
            <v>8</v>
          </cell>
          <cell r="E3315">
            <v>100</v>
          </cell>
        </row>
        <row r="3316">
          <cell r="A3316" t="str">
            <v>HE</v>
          </cell>
          <cell r="B3316">
            <v>200002</v>
          </cell>
          <cell r="C3316">
            <v>8</v>
          </cell>
          <cell r="D3316" t="str">
            <v>0</v>
          </cell>
          <cell r="E3316">
            <v>0</v>
          </cell>
        </row>
        <row r="3317">
          <cell r="A3317" t="str">
            <v>HE</v>
          </cell>
          <cell r="B3317">
            <v>200002</v>
          </cell>
          <cell r="C3317">
            <v>8</v>
          </cell>
          <cell r="D3317" t="str">
            <v>3</v>
          </cell>
          <cell r="E3317">
            <v>2.3214999999999999</v>
          </cell>
        </row>
        <row r="3318">
          <cell r="A3318" t="str">
            <v>HE</v>
          </cell>
          <cell r="B3318">
            <v>200002</v>
          </cell>
          <cell r="C3318">
            <v>8</v>
          </cell>
          <cell r="D3318" t="str">
            <v>6</v>
          </cell>
          <cell r="E3318">
            <v>0.77860000000000007</v>
          </cell>
        </row>
        <row r="3319">
          <cell r="A3319" t="str">
            <v>HE</v>
          </cell>
          <cell r="B3319">
            <v>200002</v>
          </cell>
          <cell r="C3319">
            <v>8</v>
          </cell>
          <cell r="D3319" t="str">
            <v>6+</v>
          </cell>
          <cell r="E3319">
            <v>5.7690000000000001</v>
          </cell>
        </row>
        <row r="3320">
          <cell r="A3320" t="str">
            <v>HE</v>
          </cell>
          <cell r="B3320">
            <v>200002</v>
          </cell>
          <cell r="C3320">
            <v>8</v>
          </cell>
          <cell r="D3320" t="str">
            <v>9</v>
          </cell>
          <cell r="E3320">
            <v>1.5002</v>
          </cell>
        </row>
        <row r="3321">
          <cell r="A3321" t="str">
            <v>HE</v>
          </cell>
          <cell r="B3321">
            <v>200002</v>
          </cell>
          <cell r="C3321">
            <v>8</v>
          </cell>
          <cell r="D3321" t="str">
            <v>C</v>
          </cell>
          <cell r="E3321">
            <v>91.909400000000005</v>
          </cell>
        </row>
        <row r="3322">
          <cell r="A3322" t="str">
            <v>HE</v>
          </cell>
          <cell r="B3322">
            <v>200002</v>
          </cell>
          <cell r="C3322">
            <v>8</v>
          </cell>
          <cell r="D3322" t="str">
            <v>F</v>
          </cell>
          <cell r="E3322">
            <v>3.2843</v>
          </cell>
        </row>
        <row r="3323">
          <cell r="A3323" t="str">
            <v>HE</v>
          </cell>
          <cell r="B3323">
            <v>200002</v>
          </cell>
          <cell r="C3323">
            <v>8</v>
          </cell>
          <cell r="D3323" t="str">
            <v>R</v>
          </cell>
          <cell r="E3323">
            <v>0.20610000000000001</v>
          </cell>
        </row>
        <row r="3324">
          <cell r="A3324" t="str">
            <v>HE</v>
          </cell>
          <cell r="B3324">
            <v>200002</v>
          </cell>
          <cell r="C3324">
            <v>9</v>
          </cell>
          <cell r="E3324">
            <v>100</v>
          </cell>
        </row>
        <row r="3325">
          <cell r="A3325" t="str">
            <v>HE</v>
          </cell>
          <cell r="B3325">
            <v>200002</v>
          </cell>
          <cell r="C3325">
            <v>9</v>
          </cell>
          <cell r="D3325" t="str">
            <v>0</v>
          </cell>
          <cell r="E3325">
            <v>0</v>
          </cell>
        </row>
        <row r="3326">
          <cell r="A3326" t="str">
            <v>HE</v>
          </cell>
          <cell r="B3326">
            <v>200002</v>
          </cell>
          <cell r="C3326">
            <v>9</v>
          </cell>
          <cell r="D3326" t="str">
            <v>3</v>
          </cell>
          <cell r="E3326">
            <v>2.6253000000000002</v>
          </cell>
        </row>
        <row r="3327">
          <cell r="A3327" t="str">
            <v>HE</v>
          </cell>
          <cell r="B3327">
            <v>200002</v>
          </cell>
          <cell r="C3327">
            <v>9</v>
          </cell>
          <cell r="D3327" t="str">
            <v>6</v>
          </cell>
          <cell r="E3327">
            <v>0.89850000000000008</v>
          </cell>
        </row>
        <row r="3328">
          <cell r="A3328" t="str">
            <v>HE</v>
          </cell>
          <cell r="B3328">
            <v>200002</v>
          </cell>
          <cell r="C3328">
            <v>9</v>
          </cell>
          <cell r="D3328" t="str">
            <v>6+</v>
          </cell>
          <cell r="E3328">
            <v>6.8390000000000004</v>
          </cell>
        </row>
        <row r="3329">
          <cell r="A3329" t="str">
            <v>HE</v>
          </cell>
          <cell r="B3329">
            <v>200002</v>
          </cell>
          <cell r="C3329">
            <v>9</v>
          </cell>
          <cell r="D3329" t="str">
            <v>9</v>
          </cell>
          <cell r="E3329">
            <v>2.0118</v>
          </cell>
        </row>
        <row r="3330">
          <cell r="A3330" t="str">
            <v>HE</v>
          </cell>
          <cell r="B3330">
            <v>200002</v>
          </cell>
          <cell r="C3330">
            <v>9</v>
          </cell>
          <cell r="D3330" t="str">
            <v>C</v>
          </cell>
          <cell r="E3330">
            <v>90.536200000000008</v>
          </cell>
        </row>
        <row r="3331">
          <cell r="A3331" t="str">
            <v>HE</v>
          </cell>
          <cell r="B3331">
            <v>200002</v>
          </cell>
          <cell r="C3331">
            <v>9</v>
          </cell>
          <cell r="D3331" t="str">
            <v>F</v>
          </cell>
          <cell r="E3331">
            <v>3.6429</v>
          </cell>
        </row>
        <row r="3332">
          <cell r="A3332" t="str">
            <v>HE</v>
          </cell>
          <cell r="B3332">
            <v>200002</v>
          </cell>
          <cell r="C3332">
            <v>9</v>
          </cell>
          <cell r="D3332" t="str">
            <v>R</v>
          </cell>
          <cell r="E3332">
            <v>0.2853</v>
          </cell>
        </row>
        <row r="3333">
          <cell r="A3333" t="str">
            <v>HE</v>
          </cell>
          <cell r="B3333">
            <v>200002</v>
          </cell>
          <cell r="C3333">
            <v>10</v>
          </cell>
          <cell r="E3333">
            <v>100</v>
          </cell>
        </row>
        <row r="3334">
          <cell r="A3334" t="str">
            <v>HE</v>
          </cell>
          <cell r="B3334">
            <v>200002</v>
          </cell>
          <cell r="C3334">
            <v>10</v>
          </cell>
          <cell r="D3334" t="str">
            <v>0</v>
          </cell>
          <cell r="E3334">
            <v>0</v>
          </cell>
        </row>
        <row r="3335">
          <cell r="A3335" t="str">
            <v>HE</v>
          </cell>
          <cell r="B3335">
            <v>200002</v>
          </cell>
          <cell r="C3335">
            <v>10</v>
          </cell>
          <cell r="D3335" t="str">
            <v>3</v>
          </cell>
          <cell r="E3335">
            <v>2.9992000000000001</v>
          </cell>
        </row>
        <row r="3336">
          <cell r="A3336" t="str">
            <v>HE</v>
          </cell>
          <cell r="B3336">
            <v>200002</v>
          </cell>
          <cell r="C3336">
            <v>10</v>
          </cell>
          <cell r="D3336" t="str">
            <v>6</v>
          </cell>
          <cell r="E3336">
            <v>0.97730000000000006</v>
          </cell>
        </row>
        <row r="3337">
          <cell r="A3337" t="str">
            <v>HE</v>
          </cell>
          <cell r="B3337">
            <v>200002</v>
          </cell>
          <cell r="C3337">
            <v>10</v>
          </cell>
          <cell r="D3337" t="str">
            <v>6+</v>
          </cell>
          <cell r="E3337">
            <v>7.6269999999999998</v>
          </cell>
        </row>
        <row r="3338">
          <cell r="A3338" t="str">
            <v>HE</v>
          </cell>
          <cell r="B3338">
            <v>200002</v>
          </cell>
          <cell r="C3338">
            <v>10</v>
          </cell>
          <cell r="D3338" t="str">
            <v>9</v>
          </cell>
          <cell r="E3338">
            <v>2.0482</v>
          </cell>
        </row>
        <row r="3339">
          <cell r="A3339" t="str">
            <v>HE</v>
          </cell>
          <cell r="B3339">
            <v>200002</v>
          </cell>
          <cell r="C3339">
            <v>10</v>
          </cell>
          <cell r="D3339" t="str">
            <v>C</v>
          </cell>
          <cell r="E3339">
            <v>89.373800000000003</v>
          </cell>
        </row>
        <row r="3340">
          <cell r="A3340" t="str">
            <v>HE</v>
          </cell>
          <cell r="B3340">
            <v>200002</v>
          </cell>
          <cell r="C3340">
            <v>10</v>
          </cell>
          <cell r="D3340" t="str">
            <v>F</v>
          </cell>
          <cell r="E3340">
            <v>4.2335000000000003</v>
          </cell>
        </row>
        <row r="3341">
          <cell r="A3341" t="str">
            <v>HE</v>
          </cell>
          <cell r="B3341">
            <v>200002</v>
          </cell>
          <cell r="C3341">
            <v>10</v>
          </cell>
          <cell r="D3341" t="str">
            <v>R</v>
          </cell>
          <cell r="E3341">
            <v>0.36799999999999999</v>
          </cell>
        </row>
        <row r="3342">
          <cell r="A3342" t="str">
            <v>HE</v>
          </cell>
          <cell r="B3342">
            <v>200002</v>
          </cell>
          <cell r="C3342">
            <v>11</v>
          </cell>
          <cell r="E3342">
            <v>100</v>
          </cell>
        </row>
        <row r="3343">
          <cell r="A3343" t="str">
            <v>HE</v>
          </cell>
          <cell r="B3343">
            <v>200002</v>
          </cell>
          <cell r="C3343">
            <v>11</v>
          </cell>
          <cell r="D3343" t="str">
            <v>0</v>
          </cell>
          <cell r="E3343">
            <v>0</v>
          </cell>
        </row>
        <row r="3344">
          <cell r="A3344" t="str">
            <v>HE</v>
          </cell>
          <cell r="B3344">
            <v>200002</v>
          </cell>
          <cell r="C3344">
            <v>11</v>
          </cell>
          <cell r="D3344" t="str">
            <v>3</v>
          </cell>
          <cell r="E3344">
            <v>2.8585000000000003</v>
          </cell>
        </row>
        <row r="3345">
          <cell r="A3345" t="str">
            <v>HE</v>
          </cell>
          <cell r="B3345">
            <v>200002</v>
          </cell>
          <cell r="C3345">
            <v>11</v>
          </cell>
          <cell r="D3345" t="str">
            <v>6</v>
          </cell>
          <cell r="E3345">
            <v>1.111</v>
          </cell>
        </row>
        <row r="3346">
          <cell r="A3346" t="str">
            <v>HE</v>
          </cell>
          <cell r="B3346">
            <v>200002</v>
          </cell>
          <cell r="C3346">
            <v>11</v>
          </cell>
          <cell r="D3346" t="str">
            <v>6+</v>
          </cell>
          <cell r="E3346">
            <v>8.69</v>
          </cell>
        </row>
        <row r="3347">
          <cell r="A3347" t="str">
            <v>HE</v>
          </cell>
          <cell r="B3347">
            <v>200002</v>
          </cell>
          <cell r="C3347">
            <v>11</v>
          </cell>
          <cell r="D3347" t="str">
            <v>9</v>
          </cell>
          <cell r="E3347">
            <v>2.4060999999999999</v>
          </cell>
        </row>
        <row r="3348">
          <cell r="A3348" t="str">
            <v>HE</v>
          </cell>
          <cell r="B3348">
            <v>200002</v>
          </cell>
          <cell r="C3348">
            <v>11</v>
          </cell>
          <cell r="D3348" t="str">
            <v>C</v>
          </cell>
          <cell r="E3348">
            <v>88.451700000000002</v>
          </cell>
        </row>
        <row r="3349">
          <cell r="A3349" t="str">
            <v>HE</v>
          </cell>
          <cell r="B3349">
            <v>200002</v>
          </cell>
          <cell r="C3349">
            <v>11</v>
          </cell>
          <cell r="D3349" t="str">
            <v>F</v>
          </cell>
          <cell r="E3349">
            <v>4.6538000000000004</v>
          </cell>
        </row>
        <row r="3350">
          <cell r="A3350" t="str">
            <v>HE</v>
          </cell>
          <cell r="B3350">
            <v>200002</v>
          </cell>
          <cell r="C3350">
            <v>11</v>
          </cell>
          <cell r="D3350" t="str">
            <v>R</v>
          </cell>
          <cell r="E3350">
            <v>0.51890000000000003</v>
          </cell>
        </row>
        <row r="3351">
          <cell r="A3351" t="str">
            <v>HE</v>
          </cell>
          <cell r="B3351">
            <v>200002</v>
          </cell>
          <cell r="C3351">
            <v>12</v>
          </cell>
          <cell r="E3351">
            <v>100</v>
          </cell>
        </row>
        <row r="3352">
          <cell r="A3352" t="str">
            <v>HE</v>
          </cell>
          <cell r="B3352">
            <v>200002</v>
          </cell>
          <cell r="C3352">
            <v>12</v>
          </cell>
          <cell r="D3352" t="str">
            <v>0</v>
          </cell>
          <cell r="E3352">
            <v>0</v>
          </cell>
        </row>
        <row r="3353">
          <cell r="A3353" t="str">
            <v>HE</v>
          </cell>
          <cell r="B3353">
            <v>200002</v>
          </cell>
          <cell r="C3353">
            <v>12</v>
          </cell>
          <cell r="D3353" t="str">
            <v>3</v>
          </cell>
          <cell r="E3353">
            <v>3.1214</v>
          </cell>
        </row>
        <row r="3354">
          <cell r="A3354" t="str">
            <v>HE</v>
          </cell>
          <cell r="B3354">
            <v>200002</v>
          </cell>
          <cell r="C3354">
            <v>12</v>
          </cell>
          <cell r="D3354" t="str">
            <v>6</v>
          </cell>
          <cell r="E3354">
            <v>0.92930000000000001</v>
          </cell>
        </row>
        <row r="3355">
          <cell r="A3355" t="str">
            <v>HE</v>
          </cell>
          <cell r="B3355">
            <v>200002</v>
          </cell>
          <cell r="C3355">
            <v>12</v>
          </cell>
          <cell r="D3355" t="str">
            <v>6+</v>
          </cell>
          <cell r="E3355">
            <v>9.798</v>
          </cell>
        </row>
        <row r="3356">
          <cell r="A3356" t="str">
            <v>HE</v>
          </cell>
          <cell r="B3356">
            <v>200002</v>
          </cell>
          <cell r="C3356">
            <v>12</v>
          </cell>
          <cell r="D3356" t="str">
            <v>9</v>
          </cell>
          <cell r="E3356">
            <v>2.6958000000000002</v>
          </cell>
        </row>
        <row r="3357">
          <cell r="A3357" t="str">
            <v>HE</v>
          </cell>
          <cell r="B3357">
            <v>200002</v>
          </cell>
          <cell r="C3357">
            <v>12</v>
          </cell>
          <cell r="D3357" t="str">
            <v>C</v>
          </cell>
          <cell r="E3357">
            <v>87.080700000000007</v>
          </cell>
        </row>
        <row r="3358">
          <cell r="A3358" t="str">
            <v>HE</v>
          </cell>
          <cell r="B3358">
            <v>200002</v>
          </cell>
          <cell r="C3358">
            <v>12</v>
          </cell>
          <cell r="D3358" t="str">
            <v>F</v>
          </cell>
          <cell r="E3358">
            <v>5.4092000000000002</v>
          </cell>
        </row>
        <row r="3359">
          <cell r="A3359" t="str">
            <v>HE</v>
          </cell>
          <cell r="B3359">
            <v>200002</v>
          </cell>
          <cell r="C3359">
            <v>12</v>
          </cell>
          <cell r="D3359" t="str">
            <v>R</v>
          </cell>
          <cell r="E3359">
            <v>0.76360000000000006</v>
          </cell>
        </row>
        <row r="3360">
          <cell r="A3360" t="str">
            <v>HE</v>
          </cell>
          <cell r="B3360">
            <v>200002</v>
          </cell>
          <cell r="C3360">
            <v>13</v>
          </cell>
          <cell r="E3360">
            <v>100</v>
          </cell>
        </row>
        <row r="3361">
          <cell r="A3361" t="str">
            <v>HE</v>
          </cell>
          <cell r="B3361">
            <v>200002</v>
          </cell>
          <cell r="C3361">
            <v>13</v>
          </cell>
          <cell r="D3361" t="str">
            <v>0</v>
          </cell>
          <cell r="E3361">
            <v>0</v>
          </cell>
        </row>
        <row r="3362">
          <cell r="A3362" t="str">
            <v>HE</v>
          </cell>
          <cell r="B3362">
            <v>200002</v>
          </cell>
          <cell r="C3362">
            <v>13</v>
          </cell>
          <cell r="D3362" t="str">
            <v>3</v>
          </cell>
          <cell r="E3362">
            <v>3.3058000000000001</v>
          </cell>
        </row>
        <row r="3363">
          <cell r="A3363" t="str">
            <v>HE</v>
          </cell>
          <cell r="B3363">
            <v>200002</v>
          </cell>
          <cell r="C3363">
            <v>13</v>
          </cell>
          <cell r="D3363" t="str">
            <v>6</v>
          </cell>
          <cell r="E3363">
            <v>1.1008</v>
          </cell>
        </row>
        <row r="3364">
          <cell r="A3364" t="str">
            <v>HE</v>
          </cell>
          <cell r="B3364">
            <v>200002</v>
          </cell>
          <cell r="C3364">
            <v>13</v>
          </cell>
          <cell r="D3364" t="str">
            <v>6+</v>
          </cell>
          <cell r="E3364">
            <v>10.827999999999999</v>
          </cell>
        </row>
        <row r="3365">
          <cell r="A3365" t="str">
            <v>HE</v>
          </cell>
          <cell r="B3365">
            <v>200002</v>
          </cell>
          <cell r="C3365">
            <v>13</v>
          </cell>
          <cell r="D3365" t="str">
            <v>9</v>
          </cell>
          <cell r="E3365">
            <v>2.8664000000000001</v>
          </cell>
        </row>
        <row r="3366">
          <cell r="A3366" t="str">
            <v>HE</v>
          </cell>
          <cell r="B3366">
            <v>200002</v>
          </cell>
          <cell r="C3366">
            <v>13</v>
          </cell>
          <cell r="D3366" t="str">
            <v>C</v>
          </cell>
          <cell r="E3366">
            <v>85.866100000000003</v>
          </cell>
        </row>
        <row r="3367">
          <cell r="A3367" t="str">
            <v>HE</v>
          </cell>
          <cell r="B3367">
            <v>200002</v>
          </cell>
          <cell r="C3367">
            <v>13</v>
          </cell>
          <cell r="D3367" t="str">
            <v>F</v>
          </cell>
          <cell r="E3367">
            <v>5.8888000000000007</v>
          </cell>
        </row>
        <row r="3368">
          <cell r="A3368" t="str">
            <v>HE</v>
          </cell>
          <cell r="B3368">
            <v>200002</v>
          </cell>
          <cell r="C3368">
            <v>13</v>
          </cell>
          <cell r="D3368" t="str">
            <v>R</v>
          </cell>
          <cell r="E3368">
            <v>0.97220000000000006</v>
          </cell>
        </row>
        <row r="3369">
          <cell r="A3369" t="str">
            <v>HE</v>
          </cell>
          <cell r="B3369">
            <v>200002</v>
          </cell>
          <cell r="C3369">
            <v>14</v>
          </cell>
          <cell r="E3369">
            <v>100</v>
          </cell>
        </row>
        <row r="3370">
          <cell r="A3370" t="str">
            <v>HE</v>
          </cell>
          <cell r="B3370">
            <v>200002</v>
          </cell>
          <cell r="C3370">
            <v>14</v>
          </cell>
          <cell r="D3370" t="str">
            <v>0</v>
          </cell>
          <cell r="E3370">
            <v>0</v>
          </cell>
        </row>
        <row r="3371">
          <cell r="A3371" t="str">
            <v>HE</v>
          </cell>
          <cell r="B3371">
            <v>200002</v>
          </cell>
          <cell r="C3371">
            <v>14</v>
          </cell>
          <cell r="D3371" t="str">
            <v>3</v>
          </cell>
          <cell r="E3371">
            <v>3.3793000000000002</v>
          </cell>
        </row>
        <row r="3372">
          <cell r="A3372" t="str">
            <v>HE</v>
          </cell>
          <cell r="B3372">
            <v>200002</v>
          </cell>
          <cell r="C3372">
            <v>14</v>
          </cell>
          <cell r="D3372" t="str">
            <v>6</v>
          </cell>
          <cell r="E3372">
            <v>0.99850000000000005</v>
          </cell>
        </row>
        <row r="3373">
          <cell r="A3373" t="str">
            <v>HE</v>
          </cell>
          <cell r="B3373">
            <v>200002</v>
          </cell>
          <cell r="C3373">
            <v>14</v>
          </cell>
          <cell r="D3373" t="str">
            <v>6+</v>
          </cell>
          <cell r="E3373">
            <v>11.77</v>
          </cell>
        </row>
        <row r="3374">
          <cell r="A3374" t="str">
            <v>HE</v>
          </cell>
          <cell r="B3374">
            <v>200002</v>
          </cell>
          <cell r="C3374">
            <v>14</v>
          </cell>
          <cell r="D3374" t="str">
            <v>9</v>
          </cell>
          <cell r="E3374">
            <v>3.3584000000000001</v>
          </cell>
        </row>
        <row r="3375">
          <cell r="A3375" t="str">
            <v>HE</v>
          </cell>
          <cell r="B3375">
            <v>200002</v>
          </cell>
          <cell r="C3375">
            <v>14</v>
          </cell>
          <cell r="D3375" t="str">
            <v>C</v>
          </cell>
          <cell r="E3375">
            <v>84.8506</v>
          </cell>
        </row>
        <row r="3376">
          <cell r="A3376" t="str">
            <v>HE</v>
          </cell>
          <cell r="B3376">
            <v>200002</v>
          </cell>
          <cell r="C3376">
            <v>14</v>
          </cell>
          <cell r="D3376" t="str">
            <v>F</v>
          </cell>
          <cell r="E3376">
            <v>6.2723000000000004</v>
          </cell>
        </row>
        <row r="3377">
          <cell r="A3377" t="str">
            <v>HE</v>
          </cell>
          <cell r="B3377">
            <v>200002</v>
          </cell>
          <cell r="C3377">
            <v>14</v>
          </cell>
          <cell r="D3377" t="str">
            <v>R</v>
          </cell>
          <cell r="E3377">
            <v>1.141</v>
          </cell>
        </row>
        <row r="3378">
          <cell r="A3378" t="str">
            <v>HE</v>
          </cell>
          <cell r="B3378">
            <v>200002</v>
          </cell>
          <cell r="C3378">
            <v>15</v>
          </cell>
          <cell r="E3378">
            <v>100</v>
          </cell>
        </row>
        <row r="3379">
          <cell r="A3379" t="str">
            <v>HE</v>
          </cell>
          <cell r="B3379">
            <v>200002</v>
          </cell>
          <cell r="C3379">
            <v>15</v>
          </cell>
          <cell r="D3379" t="str">
            <v>0</v>
          </cell>
          <cell r="E3379">
            <v>0</v>
          </cell>
        </row>
        <row r="3380">
          <cell r="A3380" t="str">
            <v>HE</v>
          </cell>
          <cell r="B3380">
            <v>200002</v>
          </cell>
          <cell r="C3380">
            <v>15</v>
          </cell>
          <cell r="D3380" t="str">
            <v>3</v>
          </cell>
          <cell r="E3380">
            <v>3.2593000000000001</v>
          </cell>
        </row>
        <row r="3381">
          <cell r="A3381" t="str">
            <v>HE</v>
          </cell>
          <cell r="B3381">
            <v>200002</v>
          </cell>
          <cell r="C3381">
            <v>15</v>
          </cell>
          <cell r="D3381" t="str">
            <v>6</v>
          </cell>
          <cell r="E3381">
            <v>1.121</v>
          </cell>
        </row>
        <row r="3382">
          <cell r="A3382" t="str">
            <v>HE</v>
          </cell>
          <cell r="B3382">
            <v>200002</v>
          </cell>
          <cell r="C3382">
            <v>15</v>
          </cell>
          <cell r="D3382" t="str">
            <v>6+</v>
          </cell>
          <cell r="E3382">
            <v>12.628</v>
          </cell>
        </row>
        <row r="3383">
          <cell r="A3383" t="str">
            <v>HE</v>
          </cell>
          <cell r="B3383">
            <v>200002</v>
          </cell>
          <cell r="C3383">
            <v>15</v>
          </cell>
          <cell r="D3383" t="str">
            <v>9</v>
          </cell>
          <cell r="E3383">
            <v>3.3811</v>
          </cell>
        </row>
        <row r="3384">
          <cell r="A3384" t="str">
            <v>HE</v>
          </cell>
          <cell r="B3384">
            <v>200002</v>
          </cell>
          <cell r="C3384">
            <v>15</v>
          </cell>
          <cell r="D3384" t="str">
            <v>C</v>
          </cell>
          <cell r="E3384">
            <v>84.113</v>
          </cell>
        </row>
        <row r="3385">
          <cell r="A3385" t="str">
            <v>HE</v>
          </cell>
          <cell r="B3385">
            <v>200002</v>
          </cell>
          <cell r="C3385">
            <v>15</v>
          </cell>
          <cell r="D3385" t="str">
            <v>F</v>
          </cell>
          <cell r="E3385">
            <v>6.6895000000000007</v>
          </cell>
        </row>
        <row r="3386">
          <cell r="A3386" t="str">
            <v>HE</v>
          </cell>
          <cell r="B3386">
            <v>200002</v>
          </cell>
          <cell r="C3386">
            <v>15</v>
          </cell>
          <cell r="D3386" t="str">
            <v>R</v>
          </cell>
          <cell r="E3386">
            <v>1.4360000000000002</v>
          </cell>
        </row>
        <row r="3387">
          <cell r="A3387" t="str">
            <v>HE</v>
          </cell>
          <cell r="B3387">
            <v>200002</v>
          </cell>
          <cell r="C3387">
            <v>16</v>
          </cell>
          <cell r="E3387">
            <v>100</v>
          </cell>
        </row>
        <row r="3388">
          <cell r="A3388" t="str">
            <v>HE</v>
          </cell>
          <cell r="B3388">
            <v>200002</v>
          </cell>
          <cell r="C3388">
            <v>16</v>
          </cell>
          <cell r="D3388" t="str">
            <v>0</v>
          </cell>
          <cell r="E3388">
            <v>0</v>
          </cell>
        </row>
        <row r="3389">
          <cell r="A3389" t="str">
            <v>HE</v>
          </cell>
          <cell r="B3389">
            <v>200002</v>
          </cell>
          <cell r="C3389">
            <v>16</v>
          </cell>
          <cell r="D3389" t="str">
            <v>3</v>
          </cell>
          <cell r="E3389">
            <v>3.3446000000000002</v>
          </cell>
        </row>
        <row r="3390">
          <cell r="A3390" t="str">
            <v>HE</v>
          </cell>
          <cell r="B3390">
            <v>200002</v>
          </cell>
          <cell r="C3390">
            <v>16</v>
          </cell>
          <cell r="D3390" t="str">
            <v>6</v>
          </cell>
          <cell r="E3390">
            <v>1.0044</v>
          </cell>
        </row>
        <row r="3391">
          <cell r="A3391" t="str">
            <v>HE</v>
          </cell>
          <cell r="B3391">
            <v>200002</v>
          </cell>
          <cell r="C3391">
            <v>16</v>
          </cell>
          <cell r="D3391" t="str">
            <v>6+</v>
          </cell>
          <cell r="E3391">
            <v>13.131</v>
          </cell>
        </row>
        <row r="3392">
          <cell r="A3392" t="str">
            <v>HE</v>
          </cell>
          <cell r="B3392">
            <v>200002</v>
          </cell>
          <cell r="C3392">
            <v>16</v>
          </cell>
          <cell r="D3392" t="str">
            <v>9</v>
          </cell>
          <cell r="E3392">
            <v>3.7492000000000001</v>
          </cell>
        </row>
        <row r="3393">
          <cell r="A3393" t="str">
            <v>HE</v>
          </cell>
          <cell r="B3393">
            <v>200002</v>
          </cell>
          <cell r="C3393">
            <v>16</v>
          </cell>
          <cell r="D3393" t="str">
            <v>C</v>
          </cell>
          <cell r="E3393">
            <v>83.524600000000007</v>
          </cell>
        </row>
        <row r="3394">
          <cell r="A3394" t="str">
            <v>HE</v>
          </cell>
          <cell r="B3394">
            <v>200002</v>
          </cell>
          <cell r="C3394">
            <v>16</v>
          </cell>
          <cell r="D3394" t="str">
            <v>F</v>
          </cell>
          <cell r="E3394">
            <v>6.7856000000000005</v>
          </cell>
        </row>
        <row r="3395">
          <cell r="A3395" t="str">
            <v>HE</v>
          </cell>
          <cell r="B3395">
            <v>200002</v>
          </cell>
          <cell r="C3395">
            <v>16</v>
          </cell>
          <cell r="D3395" t="str">
            <v>R</v>
          </cell>
          <cell r="E3395">
            <v>1.5916000000000001</v>
          </cell>
        </row>
        <row r="3396">
          <cell r="A3396" t="str">
            <v>HE</v>
          </cell>
          <cell r="B3396">
            <v>200002</v>
          </cell>
          <cell r="C3396">
            <v>17</v>
          </cell>
          <cell r="E3396">
            <v>100</v>
          </cell>
        </row>
        <row r="3397">
          <cell r="A3397" t="str">
            <v>HE</v>
          </cell>
          <cell r="B3397">
            <v>200002</v>
          </cell>
          <cell r="C3397">
            <v>17</v>
          </cell>
          <cell r="D3397" t="str">
            <v>0</v>
          </cell>
          <cell r="E3397">
            <v>0</v>
          </cell>
        </row>
        <row r="3398">
          <cell r="A3398" t="str">
            <v>HE</v>
          </cell>
          <cell r="B3398">
            <v>200002</v>
          </cell>
          <cell r="C3398">
            <v>17</v>
          </cell>
          <cell r="D3398" t="str">
            <v>3</v>
          </cell>
          <cell r="E3398">
            <v>3.2606000000000002</v>
          </cell>
        </row>
        <row r="3399">
          <cell r="A3399" t="str">
            <v>HE</v>
          </cell>
          <cell r="B3399">
            <v>200002</v>
          </cell>
          <cell r="C3399">
            <v>17</v>
          </cell>
          <cell r="D3399" t="str">
            <v>6</v>
          </cell>
          <cell r="E3399">
            <v>1.0673000000000001</v>
          </cell>
        </row>
        <row r="3400">
          <cell r="A3400" t="str">
            <v>HE</v>
          </cell>
          <cell r="B3400">
            <v>200002</v>
          </cell>
          <cell r="C3400">
            <v>17</v>
          </cell>
          <cell r="D3400" t="str">
            <v>6+</v>
          </cell>
          <cell r="E3400">
            <v>13.462</v>
          </cell>
        </row>
        <row r="3401">
          <cell r="A3401" t="str">
            <v>HE</v>
          </cell>
          <cell r="B3401">
            <v>200002</v>
          </cell>
          <cell r="C3401">
            <v>17</v>
          </cell>
          <cell r="D3401" t="str">
            <v>9</v>
          </cell>
          <cell r="E3401">
            <v>3.9575</v>
          </cell>
        </row>
        <row r="3402">
          <cell r="A3402" t="str">
            <v>HE</v>
          </cell>
          <cell r="B3402">
            <v>200002</v>
          </cell>
          <cell r="C3402">
            <v>17</v>
          </cell>
          <cell r="D3402" t="str">
            <v>C</v>
          </cell>
          <cell r="E3402">
            <v>83.277799999999999</v>
          </cell>
        </row>
        <row r="3403">
          <cell r="A3403" t="str">
            <v>HE</v>
          </cell>
          <cell r="B3403">
            <v>200002</v>
          </cell>
          <cell r="C3403">
            <v>17</v>
          </cell>
          <cell r="D3403" t="str">
            <v>F</v>
          </cell>
          <cell r="E3403">
            <v>6.6724000000000006</v>
          </cell>
        </row>
        <row r="3404">
          <cell r="A3404" t="str">
            <v>HE</v>
          </cell>
          <cell r="B3404">
            <v>200002</v>
          </cell>
          <cell r="C3404">
            <v>17</v>
          </cell>
          <cell r="D3404" t="str">
            <v>R</v>
          </cell>
          <cell r="E3404">
            <v>1.7644000000000002</v>
          </cell>
        </row>
        <row r="3405">
          <cell r="A3405" t="str">
            <v>HE</v>
          </cell>
          <cell r="B3405">
            <v>200002</v>
          </cell>
          <cell r="C3405">
            <v>18</v>
          </cell>
          <cell r="E3405">
            <v>100</v>
          </cell>
        </row>
        <row r="3406">
          <cell r="A3406" t="str">
            <v>HE</v>
          </cell>
          <cell r="B3406">
            <v>200002</v>
          </cell>
          <cell r="C3406">
            <v>18</v>
          </cell>
          <cell r="D3406" t="str">
            <v>0</v>
          </cell>
          <cell r="E3406">
            <v>0</v>
          </cell>
        </row>
        <row r="3407">
          <cell r="A3407" t="str">
            <v>HE</v>
          </cell>
          <cell r="B3407">
            <v>200002</v>
          </cell>
          <cell r="C3407">
            <v>18</v>
          </cell>
          <cell r="D3407" t="str">
            <v>3</v>
          </cell>
          <cell r="E3407">
            <v>3.2477</v>
          </cell>
        </row>
        <row r="3408">
          <cell r="A3408" t="str">
            <v>HE</v>
          </cell>
          <cell r="B3408">
            <v>200002</v>
          </cell>
          <cell r="C3408">
            <v>18</v>
          </cell>
          <cell r="D3408" t="str">
            <v>6</v>
          </cell>
          <cell r="E3408">
            <v>0.99930000000000008</v>
          </cell>
        </row>
        <row r="3409">
          <cell r="A3409" t="str">
            <v>HE</v>
          </cell>
          <cell r="B3409">
            <v>200002</v>
          </cell>
          <cell r="C3409">
            <v>18</v>
          </cell>
          <cell r="D3409" t="str">
            <v>6+</v>
          </cell>
          <cell r="E3409">
            <v>13.840999999999999</v>
          </cell>
        </row>
        <row r="3410">
          <cell r="A3410" t="str">
            <v>HE</v>
          </cell>
          <cell r="B3410">
            <v>200002</v>
          </cell>
          <cell r="C3410">
            <v>18</v>
          </cell>
          <cell r="D3410" t="str">
            <v>9</v>
          </cell>
          <cell r="E3410">
            <v>4.2401</v>
          </cell>
        </row>
        <row r="3411">
          <cell r="A3411" t="str">
            <v>HE</v>
          </cell>
          <cell r="B3411">
            <v>200002</v>
          </cell>
          <cell r="C3411">
            <v>18</v>
          </cell>
          <cell r="D3411" t="str">
            <v>C</v>
          </cell>
          <cell r="E3411">
            <v>82.911100000000005</v>
          </cell>
        </row>
        <row r="3412">
          <cell r="A3412" t="str">
            <v>HE</v>
          </cell>
          <cell r="B3412">
            <v>200002</v>
          </cell>
          <cell r="C3412">
            <v>18</v>
          </cell>
          <cell r="D3412" t="str">
            <v>F</v>
          </cell>
          <cell r="E3412">
            <v>6.6186000000000007</v>
          </cell>
        </row>
        <row r="3413">
          <cell r="A3413" t="str">
            <v>HE</v>
          </cell>
          <cell r="B3413">
            <v>200002</v>
          </cell>
          <cell r="C3413">
            <v>18</v>
          </cell>
          <cell r="D3413" t="str">
            <v>R</v>
          </cell>
          <cell r="E3413">
            <v>1.9831000000000001</v>
          </cell>
        </row>
        <row r="3414">
          <cell r="A3414" t="str">
            <v>HE</v>
          </cell>
          <cell r="B3414">
            <v>200002</v>
          </cell>
          <cell r="C3414">
            <v>19</v>
          </cell>
          <cell r="E3414">
            <v>100</v>
          </cell>
        </row>
        <row r="3415">
          <cell r="A3415" t="str">
            <v>HE</v>
          </cell>
          <cell r="B3415">
            <v>200002</v>
          </cell>
          <cell r="C3415">
            <v>19</v>
          </cell>
          <cell r="D3415" t="str">
            <v>0</v>
          </cell>
          <cell r="E3415">
            <v>0</v>
          </cell>
        </row>
        <row r="3416">
          <cell r="A3416" t="str">
            <v>HE</v>
          </cell>
          <cell r="B3416">
            <v>200002</v>
          </cell>
          <cell r="C3416">
            <v>19</v>
          </cell>
          <cell r="D3416" t="str">
            <v>3</v>
          </cell>
          <cell r="E3416">
            <v>3.3494000000000002</v>
          </cell>
        </row>
        <row r="3417">
          <cell r="A3417" t="str">
            <v>HE</v>
          </cell>
          <cell r="B3417">
            <v>200002</v>
          </cell>
          <cell r="C3417">
            <v>19</v>
          </cell>
          <cell r="D3417" t="str">
            <v>6</v>
          </cell>
          <cell r="E3417">
            <v>1.0169000000000001</v>
          </cell>
        </row>
        <row r="3418">
          <cell r="A3418" t="str">
            <v>HE</v>
          </cell>
          <cell r="B3418">
            <v>200002</v>
          </cell>
          <cell r="C3418">
            <v>19</v>
          </cell>
          <cell r="D3418" t="str">
            <v>6+</v>
          </cell>
          <cell r="E3418">
            <v>14.215999999999999</v>
          </cell>
        </row>
        <row r="3419">
          <cell r="A3419" t="str">
            <v>HE</v>
          </cell>
          <cell r="B3419">
            <v>200002</v>
          </cell>
          <cell r="C3419">
            <v>19</v>
          </cell>
          <cell r="D3419" t="str">
            <v>9</v>
          </cell>
          <cell r="E3419">
            <v>4.5314000000000005</v>
          </cell>
        </row>
        <row r="3420">
          <cell r="A3420" t="str">
            <v>HE</v>
          </cell>
          <cell r="B3420">
            <v>200002</v>
          </cell>
          <cell r="C3420">
            <v>19</v>
          </cell>
          <cell r="D3420" t="str">
            <v>C</v>
          </cell>
          <cell r="E3420">
            <v>82.435000000000002</v>
          </cell>
        </row>
        <row r="3421">
          <cell r="A3421" t="str">
            <v>HE</v>
          </cell>
          <cell r="B3421">
            <v>200002</v>
          </cell>
          <cell r="C3421">
            <v>19</v>
          </cell>
          <cell r="D3421" t="str">
            <v>F</v>
          </cell>
          <cell r="E3421">
            <v>6.4786000000000001</v>
          </cell>
        </row>
        <row r="3422">
          <cell r="A3422" t="str">
            <v>HE</v>
          </cell>
          <cell r="B3422">
            <v>200002</v>
          </cell>
          <cell r="C3422">
            <v>19</v>
          </cell>
          <cell r="D3422" t="str">
            <v>R</v>
          </cell>
          <cell r="E3422">
            <v>2.1887000000000003</v>
          </cell>
        </row>
        <row r="3423">
          <cell r="A3423" t="str">
            <v>HE</v>
          </cell>
          <cell r="B3423">
            <v>200002</v>
          </cell>
          <cell r="C3423">
            <v>20</v>
          </cell>
          <cell r="E3423">
            <v>100</v>
          </cell>
        </row>
        <row r="3424">
          <cell r="A3424" t="str">
            <v>HE</v>
          </cell>
          <cell r="B3424">
            <v>200002</v>
          </cell>
          <cell r="C3424">
            <v>20</v>
          </cell>
          <cell r="D3424" t="str">
            <v>0</v>
          </cell>
          <cell r="E3424">
            <v>0</v>
          </cell>
        </row>
        <row r="3425">
          <cell r="A3425" t="str">
            <v>HE</v>
          </cell>
          <cell r="B3425">
            <v>200002</v>
          </cell>
          <cell r="C3425">
            <v>20</v>
          </cell>
          <cell r="D3425" t="str">
            <v>3</v>
          </cell>
          <cell r="E3425">
            <v>3.4379</v>
          </cell>
        </row>
        <row r="3426">
          <cell r="A3426" t="str">
            <v>HE</v>
          </cell>
          <cell r="B3426">
            <v>200002</v>
          </cell>
          <cell r="C3426">
            <v>20</v>
          </cell>
          <cell r="D3426" t="str">
            <v>6</v>
          </cell>
          <cell r="E3426">
            <v>1.0753000000000001</v>
          </cell>
        </row>
        <row r="3427">
          <cell r="A3427" t="str">
            <v>HE</v>
          </cell>
          <cell r="B3427">
            <v>200002</v>
          </cell>
          <cell r="C3427">
            <v>20</v>
          </cell>
          <cell r="D3427" t="str">
            <v>6+</v>
          </cell>
          <cell r="E3427">
            <v>14.753</v>
          </cell>
        </row>
        <row r="3428">
          <cell r="A3428" t="str">
            <v>HE</v>
          </cell>
          <cell r="B3428">
            <v>200002</v>
          </cell>
          <cell r="C3428">
            <v>20</v>
          </cell>
          <cell r="D3428" t="str">
            <v>9</v>
          </cell>
          <cell r="E3428">
            <v>4.6494</v>
          </cell>
        </row>
        <row r="3429">
          <cell r="A3429" t="str">
            <v>HE</v>
          </cell>
          <cell r="B3429">
            <v>200002</v>
          </cell>
          <cell r="C3429">
            <v>20</v>
          </cell>
          <cell r="D3429" t="str">
            <v>C</v>
          </cell>
          <cell r="E3429">
            <v>81.808700000000002</v>
          </cell>
        </row>
        <row r="3430">
          <cell r="A3430" t="str">
            <v>HE</v>
          </cell>
          <cell r="B3430">
            <v>200002</v>
          </cell>
          <cell r="C3430">
            <v>20</v>
          </cell>
          <cell r="D3430" t="str">
            <v>F</v>
          </cell>
          <cell r="E3430">
            <v>6.6435000000000004</v>
          </cell>
        </row>
        <row r="3431">
          <cell r="A3431" t="str">
            <v>HE</v>
          </cell>
          <cell r="B3431">
            <v>200002</v>
          </cell>
          <cell r="C3431">
            <v>20</v>
          </cell>
          <cell r="D3431" t="str">
            <v>R</v>
          </cell>
          <cell r="E3431">
            <v>2.3852000000000002</v>
          </cell>
        </row>
        <row r="3432">
          <cell r="A3432" t="str">
            <v>HE</v>
          </cell>
          <cell r="B3432">
            <v>200002</v>
          </cell>
          <cell r="C3432">
            <v>21</v>
          </cell>
          <cell r="E3432">
            <v>100</v>
          </cell>
        </row>
        <row r="3433">
          <cell r="A3433" t="str">
            <v>HE</v>
          </cell>
          <cell r="B3433">
            <v>200002</v>
          </cell>
          <cell r="C3433">
            <v>21</v>
          </cell>
          <cell r="D3433" t="str">
            <v>0</v>
          </cell>
          <cell r="E3433">
            <v>0</v>
          </cell>
        </row>
        <row r="3434">
          <cell r="A3434" t="str">
            <v>HE</v>
          </cell>
          <cell r="B3434">
            <v>200002</v>
          </cell>
          <cell r="C3434">
            <v>21</v>
          </cell>
          <cell r="D3434" t="str">
            <v>3</v>
          </cell>
          <cell r="E3434">
            <v>3.3982000000000001</v>
          </cell>
        </row>
        <row r="3435">
          <cell r="A3435" t="str">
            <v>HE</v>
          </cell>
          <cell r="B3435">
            <v>200002</v>
          </cell>
          <cell r="C3435">
            <v>21</v>
          </cell>
          <cell r="D3435" t="str">
            <v>6</v>
          </cell>
          <cell r="E3435">
            <v>1.1749000000000001</v>
          </cell>
        </row>
        <row r="3436">
          <cell r="A3436" t="str">
            <v>HE</v>
          </cell>
          <cell r="B3436">
            <v>200002</v>
          </cell>
          <cell r="C3436">
            <v>21</v>
          </cell>
          <cell r="D3436" t="str">
            <v>6+</v>
          </cell>
          <cell r="E3436">
            <v>15.337</v>
          </cell>
        </row>
        <row r="3437">
          <cell r="A3437" t="str">
            <v>HE</v>
          </cell>
          <cell r="B3437">
            <v>200002</v>
          </cell>
          <cell r="C3437">
            <v>21</v>
          </cell>
          <cell r="D3437" t="str">
            <v>9</v>
          </cell>
          <cell r="E3437">
            <v>4.9192</v>
          </cell>
        </row>
        <row r="3438">
          <cell r="A3438" t="str">
            <v>HE</v>
          </cell>
          <cell r="B3438">
            <v>200002</v>
          </cell>
          <cell r="C3438">
            <v>21</v>
          </cell>
          <cell r="D3438" t="str">
            <v>C</v>
          </cell>
          <cell r="E3438">
            <v>81.264400000000009</v>
          </cell>
        </row>
        <row r="3439">
          <cell r="A3439" t="str">
            <v>HE</v>
          </cell>
          <cell r="B3439">
            <v>200002</v>
          </cell>
          <cell r="C3439">
            <v>21</v>
          </cell>
          <cell r="D3439" t="str">
            <v>F</v>
          </cell>
          <cell r="E3439">
            <v>6.5691000000000006</v>
          </cell>
        </row>
        <row r="3440">
          <cell r="A3440" t="str">
            <v>HE</v>
          </cell>
          <cell r="B3440">
            <v>200002</v>
          </cell>
          <cell r="C3440">
            <v>21</v>
          </cell>
          <cell r="D3440" t="str">
            <v>R</v>
          </cell>
          <cell r="E3440">
            <v>2.6741999999999999</v>
          </cell>
        </row>
        <row r="3441">
          <cell r="A3441" t="str">
            <v>HE</v>
          </cell>
          <cell r="B3441">
            <v>200002</v>
          </cell>
          <cell r="C3441">
            <v>22</v>
          </cell>
          <cell r="E3441">
            <v>100</v>
          </cell>
        </row>
        <row r="3442">
          <cell r="A3442" t="str">
            <v>HE</v>
          </cell>
          <cell r="B3442">
            <v>200002</v>
          </cell>
          <cell r="C3442">
            <v>22</v>
          </cell>
          <cell r="D3442" t="str">
            <v>0</v>
          </cell>
          <cell r="E3442">
            <v>0</v>
          </cell>
        </row>
        <row r="3443">
          <cell r="A3443" t="str">
            <v>HE</v>
          </cell>
          <cell r="B3443">
            <v>200002</v>
          </cell>
          <cell r="C3443">
            <v>22</v>
          </cell>
          <cell r="D3443" t="str">
            <v>3</v>
          </cell>
          <cell r="E3443">
            <v>3.7174999999999998</v>
          </cell>
        </row>
        <row r="3444">
          <cell r="A3444" t="str">
            <v>HE</v>
          </cell>
          <cell r="B3444">
            <v>200002</v>
          </cell>
          <cell r="C3444">
            <v>22</v>
          </cell>
          <cell r="D3444" t="str">
            <v>6</v>
          </cell>
          <cell r="E3444">
            <v>1.1653</v>
          </cell>
        </row>
        <row r="3445">
          <cell r="A3445" t="str">
            <v>HE</v>
          </cell>
          <cell r="B3445">
            <v>200002</v>
          </cell>
          <cell r="C3445">
            <v>22</v>
          </cell>
          <cell r="D3445" t="str">
            <v>6+</v>
          </cell>
          <cell r="E3445">
            <v>16.09</v>
          </cell>
        </row>
        <row r="3446">
          <cell r="A3446" t="str">
            <v>HE</v>
          </cell>
          <cell r="B3446">
            <v>200002</v>
          </cell>
          <cell r="C3446">
            <v>22</v>
          </cell>
          <cell r="D3446" t="str">
            <v>9</v>
          </cell>
          <cell r="E3446">
            <v>5.2636000000000003</v>
          </cell>
        </row>
        <row r="3447">
          <cell r="A3447" t="str">
            <v>HE</v>
          </cell>
          <cell r="B3447">
            <v>200002</v>
          </cell>
          <cell r="C3447">
            <v>22</v>
          </cell>
          <cell r="D3447" t="str">
            <v>C</v>
          </cell>
          <cell r="E3447">
            <v>80.192900000000009</v>
          </cell>
        </row>
        <row r="3448">
          <cell r="A3448" t="str">
            <v>HE</v>
          </cell>
          <cell r="B3448">
            <v>200002</v>
          </cell>
          <cell r="C3448">
            <v>22</v>
          </cell>
          <cell r="D3448" t="str">
            <v>F</v>
          </cell>
          <cell r="E3448">
            <v>6.6814</v>
          </cell>
        </row>
        <row r="3449">
          <cell r="A3449" t="str">
            <v>HE</v>
          </cell>
          <cell r="B3449">
            <v>200002</v>
          </cell>
          <cell r="C3449">
            <v>22</v>
          </cell>
          <cell r="D3449" t="str">
            <v>R</v>
          </cell>
          <cell r="E3449">
            <v>2.9793000000000003</v>
          </cell>
        </row>
        <row r="3450">
          <cell r="A3450" t="str">
            <v>HE</v>
          </cell>
          <cell r="B3450">
            <v>200002</v>
          </cell>
          <cell r="C3450">
            <v>23</v>
          </cell>
          <cell r="E3450">
            <v>100</v>
          </cell>
        </row>
        <row r="3451">
          <cell r="A3451" t="str">
            <v>HE</v>
          </cell>
          <cell r="B3451">
            <v>200002</v>
          </cell>
          <cell r="C3451">
            <v>23</v>
          </cell>
          <cell r="D3451" t="str">
            <v>0</v>
          </cell>
          <cell r="E3451">
            <v>0</v>
          </cell>
        </row>
        <row r="3452">
          <cell r="A3452" t="str">
            <v>HE</v>
          </cell>
          <cell r="B3452">
            <v>200002</v>
          </cell>
          <cell r="C3452">
            <v>23</v>
          </cell>
          <cell r="D3452" t="str">
            <v>3</v>
          </cell>
          <cell r="E3452">
            <v>4.0936000000000003</v>
          </cell>
        </row>
        <row r="3453">
          <cell r="A3453" t="str">
            <v>HE</v>
          </cell>
          <cell r="B3453">
            <v>200002</v>
          </cell>
          <cell r="C3453">
            <v>23</v>
          </cell>
          <cell r="D3453" t="str">
            <v>6</v>
          </cell>
          <cell r="E3453">
            <v>1.2485000000000002</v>
          </cell>
        </row>
        <row r="3454">
          <cell r="A3454" t="str">
            <v>HE</v>
          </cell>
          <cell r="B3454">
            <v>200002</v>
          </cell>
          <cell r="C3454">
            <v>23</v>
          </cell>
          <cell r="D3454" t="str">
            <v>6+</v>
          </cell>
          <cell r="E3454">
            <v>16.931000000000001</v>
          </cell>
        </row>
        <row r="3455">
          <cell r="A3455" t="str">
            <v>HE</v>
          </cell>
          <cell r="B3455">
            <v>200002</v>
          </cell>
          <cell r="C3455">
            <v>23</v>
          </cell>
          <cell r="D3455" t="str">
            <v>9</v>
          </cell>
          <cell r="E3455">
            <v>5.5164</v>
          </cell>
        </row>
        <row r="3456">
          <cell r="A3456" t="str">
            <v>HE</v>
          </cell>
          <cell r="B3456">
            <v>200002</v>
          </cell>
          <cell r="C3456">
            <v>23</v>
          </cell>
          <cell r="D3456" t="str">
            <v>C</v>
          </cell>
          <cell r="E3456">
            <v>78.975499999999997</v>
          </cell>
        </row>
        <row r="3457">
          <cell r="A3457" t="str">
            <v>HE</v>
          </cell>
          <cell r="B3457">
            <v>200002</v>
          </cell>
          <cell r="C3457">
            <v>23</v>
          </cell>
          <cell r="D3457" t="str">
            <v>F</v>
          </cell>
          <cell r="E3457">
            <v>7.0382000000000007</v>
          </cell>
        </row>
        <row r="3458">
          <cell r="A3458" t="str">
            <v>HE</v>
          </cell>
          <cell r="B3458">
            <v>200002</v>
          </cell>
          <cell r="C3458">
            <v>23</v>
          </cell>
          <cell r="D3458" t="str">
            <v>R</v>
          </cell>
          <cell r="E3458">
            <v>3.1278000000000001</v>
          </cell>
        </row>
        <row r="3459">
          <cell r="A3459" t="str">
            <v>HE</v>
          </cell>
          <cell r="B3459">
            <v>200002</v>
          </cell>
          <cell r="C3459">
            <v>24</v>
          </cell>
          <cell r="E3459">
            <v>100</v>
          </cell>
        </row>
        <row r="3460">
          <cell r="A3460" t="str">
            <v>HE</v>
          </cell>
          <cell r="B3460">
            <v>200002</v>
          </cell>
          <cell r="C3460">
            <v>24</v>
          </cell>
          <cell r="D3460" t="str">
            <v>0</v>
          </cell>
          <cell r="E3460">
            <v>0</v>
          </cell>
        </row>
        <row r="3461">
          <cell r="A3461" t="str">
            <v>HE</v>
          </cell>
          <cell r="B3461">
            <v>200002</v>
          </cell>
          <cell r="C3461">
            <v>24</v>
          </cell>
          <cell r="D3461" t="str">
            <v>3</v>
          </cell>
          <cell r="E3461">
            <v>3.8583000000000003</v>
          </cell>
        </row>
        <row r="3462">
          <cell r="A3462" t="str">
            <v>HE</v>
          </cell>
          <cell r="B3462">
            <v>200002</v>
          </cell>
          <cell r="C3462">
            <v>24</v>
          </cell>
          <cell r="D3462" t="str">
            <v>6</v>
          </cell>
          <cell r="E3462">
            <v>1.4672000000000001</v>
          </cell>
        </row>
        <row r="3463">
          <cell r="A3463" t="str">
            <v>HE</v>
          </cell>
          <cell r="B3463">
            <v>200002</v>
          </cell>
          <cell r="C3463">
            <v>24</v>
          </cell>
          <cell r="D3463" t="str">
            <v>6+</v>
          </cell>
          <cell r="E3463">
            <v>18.077999999999999</v>
          </cell>
        </row>
        <row r="3464">
          <cell r="A3464" t="str">
            <v>HE</v>
          </cell>
          <cell r="B3464">
            <v>200002</v>
          </cell>
          <cell r="C3464">
            <v>24</v>
          </cell>
          <cell r="D3464" t="str">
            <v>9</v>
          </cell>
          <cell r="E3464">
            <v>5.952</v>
          </cell>
        </row>
        <row r="3465">
          <cell r="A3465" t="str">
            <v>HE</v>
          </cell>
          <cell r="B3465">
            <v>200002</v>
          </cell>
          <cell r="C3465">
            <v>24</v>
          </cell>
          <cell r="D3465" t="str">
            <v>C</v>
          </cell>
          <cell r="E3465">
            <v>78.063699999999997</v>
          </cell>
        </row>
        <row r="3466">
          <cell r="A3466" t="str">
            <v>HE</v>
          </cell>
          <cell r="B3466">
            <v>200002</v>
          </cell>
          <cell r="C3466">
            <v>24</v>
          </cell>
          <cell r="D3466" t="str">
            <v>F</v>
          </cell>
          <cell r="E3466">
            <v>7.1815000000000007</v>
          </cell>
        </row>
        <row r="3467">
          <cell r="A3467" t="str">
            <v>HE</v>
          </cell>
          <cell r="B3467">
            <v>200002</v>
          </cell>
          <cell r="C3467">
            <v>24</v>
          </cell>
          <cell r="D3467" t="str">
            <v>R</v>
          </cell>
          <cell r="E3467">
            <v>3.4772000000000003</v>
          </cell>
        </row>
        <row r="3468">
          <cell r="A3468" t="str">
            <v>HE</v>
          </cell>
          <cell r="B3468">
            <v>200002</v>
          </cell>
          <cell r="C3468">
            <v>25</v>
          </cell>
          <cell r="E3468">
            <v>100</v>
          </cell>
        </row>
        <row r="3469">
          <cell r="A3469" t="str">
            <v>HE</v>
          </cell>
          <cell r="B3469">
            <v>200002</v>
          </cell>
          <cell r="C3469">
            <v>25</v>
          </cell>
          <cell r="D3469" t="str">
            <v>0</v>
          </cell>
          <cell r="E3469">
            <v>0</v>
          </cell>
        </row>
        <row r="3470">
          <cell r="A3470" t="str">
            <v>HE</v>
          </cell>
          <cell r="B3470">
            <v>200002</v>
          </cell>
          <cell r="C3470">
            <v>25</v>
          </cell>
          <cell r="D3470" t="str">
            <v>3</v>
          </cell>
          <cell r="E3470">
            <v>3.6067</v>
          </cell>
        </row>
        <row r="3471">
          <cell r="A3471" t="str">
            <v>HE</v>
          </cell>
          <cell r="B3471">
            <v>200002</v>
          </cell>
          <cell r="C3471">
            <v>25</v>
          </cell>
          <cell r="D3471" t="str">
            <v>6</v>
          </cell>
          <cell r="E3471">
            <v>1.1737</v>
          </cell>
        </row>
        <row r="3472">
          <cell r="A3472" t="str">
            <v>HE</v>
          </cell>
          <cell r="B3472">
            <v>200002</v>
          </cell>
          <cell r="C3472">
            <v>25</v>
          </cell>
          <cell r="D3472" t="str">
            <v>6+</v>
          </cell>
          <cell r="E3472">
            <v>16.885999999999999</v>
          </cell>
        </row>
        <row r="3473">
          <cell r="A3473" t="str">
            <v>HE</v>
          </cell>
          <cell r="B3473">
            <v>200002</v>
          </cell>
          <cell r="C3473">
            <v>25</v>
          </cell>
          <cell r="D3473" t="str">
            <v>9</v>
          </cell>
          <cell r="E3473">
            <v>4.8963000000000001</v>
          </cell>
        </row>
        <row r="3474">
          <cell r="A3474" t="str">
            <v>HE</v>
          </cell>
          <cell r="B3474">
            <v>200002</v>
          </cell>
          <cell r="C3474">
            <v>25</v>
          </cell>
          <cell r="D3474" t="str">
            <v>C</v>
          </cell>
          <cell r="E3474">
            <v>79.507300000000001</v>
          </cell>
        </row>
        <row r="3475">
          <cell r="A3475" t="str">
            <v>HE</v>
          </cell>
          <cell r="B3475">
            <v>200002</v>
          </cell>
          <cell r="C3475">
            <v>25</v>
          </cell>
          <cell r="D3475" t="str">
            <v>F</v>
          </cell>
          <cell r="E3475">
            <v>7.4890000000000008</v>
          </cell>
        </row>
        <row r="3476">
          <cell r="A3476" t="str">
            <v>HE</v>
          </cell>
          <cell r="B3476">
            <v>200002</v>
          </cell>
          <cell r="C3476">
            <v>25</v>
          </cell>
          <cell r="D3476" t="str">
            <v>R</v>
          </cell>
          <cell r="E3476">
            <v>3.3269000000000002</v>
          </cell>
        </row>
        <row r="3477">
          <cell r="A3477" t="str">
            <v>HE</v>
          </cell>
          <cell r="B3477">
            <v>200002</v>
          </cell>
          <cell r="C3477">
            <v>26</v>
          </cell>
          <cell r="E3477">
            <v>100</v>
          </cell>
        </row>
        <row r="3478">
          <cell r="A3478" t="str">
            <v>HE</v>
          </cell>
          <cell r="B3478">
            <v>200002</v>
          </cell>
          <cell r="C3478">
            <v>26</v>
          </cell>
          <cell r="D3478" t="str">
            <v>0</v>
          </cell>
          <cell r="E3478">
            <v>0</v>
          </cell>
        </row>
        <row r="3479">
          <cell r="A3479" t="str">
            <v>HE</v>
          </cell>
          <cell r="B3479">
            <v>200002</v>
          </cell>
          <cell r="C3479">
            <v>26</v>
          </cell>
          <cell r="D3479" t="str">
            <v>3</v>
          </cell>
          <cell r="E3479">
            <v>3.6472000000000002</v>
          </cell>
        </row>
        <row r="3480">
          <cell r="A3480" t="str">
            <v>HE</v>
          </cell>
          <cell r="B3480">
            <v>200002</v>
          </cell>
          <cell r="C3480">
            <v>26</v>
          </cell>
          <cell r="D3480" t="str">
            <v>6</v>
          </cell>
          <cell r="E3480">
            <v>1.2401</v>
          </cell>
        </row>
        <row r="3481">
          <cell r="A3481" t="str">
            <v>HE</v>
          </cell>
          <cell r="B3481">
            <v>200002</v>
          </cell>
          <cell r="C3481">
            <v>26</v>
          </cell>
          <cell r="D3481" t="str">
            <v>6+</v>
          </cell>
          <cell r="E3481">
            <v>16.16</v>
          </cell>
        </row>
        <row r="3482">
          <cell r="A3482" t="str">
            <v>HE</v>
          </cell>
          <cell r="B3482">
            <v>200002</v>
          </cell>
          <cell r="C3482">
            <v>26</v>
          </cell>
          <cell r="D3482" t="str">
            <v>9</v>
          </cell>
          <cell r="E3482">
            <v>5.4487000000000005</v>
          </cell>
        </row>
        <row r="3483">
          <cell r="A3483" t="str">
            <v>HE</v>
          </cell>
          <cell r="B3483">
            <v>200002</v>
          </cell>
          <cell r="C3483">
            <v>26</v>
          </cell>
          <cell r="D3483" t="str">
            <v>C</v>
          </cell>
          <cell r="E3483">
            <v>80.193200000000004</v>
          </cell>
        </row>
        <row r="3484">
          <cell r="A3484" t="str">
            <v>HE</v>
          </cell>
          <cell r="B3484">
            <v>200002</v>
          </cell>
          <cell r="C3484">
            <v>26</v>
          </cell>
          <cell r="D3484" t="str">
            <v>F</v>
          </cell>
          <cell r="E3484">
            <v>6.7474999999999996</v>
          </cell>
        </row>
        <row r="3485">
          <cell r="A3485" t="str">
            <v>HE</v>
          </cell>
          <cell r="B3485">
            <v>200002</v>
          </cell>
          <cell r="C3485">
            <v>26</v>
          </cell>
          <cell r="D3485" t="str">
            <v>R</v>
          </cell>
          <cell r="E3485">
            <v>2.7234000000000003</v>
          </cell>
        </row>
        <row r="3486">
          <cell r="A3486" t="str">
            <v>HE</v>
          </cell>
          <cell r="B3486">
            <v>200002</v>
          </cell>
          <cell r="C3486">
            <v>27</v>
          </cell>
          <cell r="E3486">
            <v>100</v>
          </cell>
        </row>
        <row r="3487">
          <cell r="A3487" t="str">
            <v>HE</v>
          </cell>
          <cell r="B3487">
            <v>200002</v>
          </cell>
          <cell r="C3487">
            <v>27</v>
          </cell>
          <cell r="D3487" t="str">
            <v>0</v>
          </cell>
          <cell r="E3487">
            <v>0</v>
          </cell>
        </row>
        <row r="3488">
          <cell r="A3488" t="str">
            <v>HE</v>
          </cell>
          <cell r="B3488">
            <v>200002</v>
          </cell>
          <cell r="C3488">
            <v>27</v>
          </cell>
          <cell r="D3488" t="str">
            <v>3</v>
          </cell>
          <cell r="E3488">
            <v>3.6648000000000001</v>
          </cell>
        </row>
        <row r="3489">
          <cell r="A3489" t="str">
            <v>HE</v>
          </cell>
          <cell r="B3489">
            <v>200002</v>
          </cell>
          <cell r="C3489">
            <v>27</v>
          </cell>
          <cell r="D3489" t="str">
            <v>6</v>
          </cell>
          <cell r="E3489">
            <v>1.6463000000000001</v>
          </cell>
        </row>
        <row r="3490">
          <cell r="A3490" t="str">
            <v>HE</v>
          </cell>
          <cell r="B3490">
            <v>200002</v>
          </cell>
          <cell r="C3490">
            <v>27</v>
          </cell>
          <cell r="D3490" t="str">
            <v>6+</v>
          </cell>
          <cell r="E3490">
            <v>16.927</v>
          </cell>
        </row>
        <row r="3491">
          <cell r="A3491" t="str">
            <v>HE</v>
          </cell>
          <cell r="B3491">
            <v>200002</v>
          </cell>
          <cell r="C3491">
            <v>27</v>
          </cell>
          <cell r="D3491" t="str">
            <v>9</v>
          </cell>
          <cell r="E3491">
            <v>6.0274000000000001</v>
          </cell>
        </row>
        <row r="3492">
          <cell r="A3492" t="str">
            <v>HE</v>
          </cell>
          <cell r="B3492">
            <v>200002</v>
          </cell>
          <cell r="C3492">
            <v>27</v>
          </cell>
          <cell r="D3492" t="str">
            <v>C</v>
          </cell>
          <cell r="E3492">
            <v>79.408299999999997</v>
          </cell>
        </row>
        <row r="3493">
          <cell r="A3493" t="str">
            <v>HE</v>
          </cell>
          <cell r="B3493">
            <v>200002</v>
          </cell>
          <cell r="C3493">
            <v>27</v>
          </cell>
          <cell r="D3493" t="str">
            <v>F</v>
          </cell>
          <cell r="E3493">
            <v>6.3433999999999999</v>
          </cell>
        </row>
        <row r="3494">
          <cell r="A3494" t="str">
            <v>HE</v>
          </cell>
          <cell r="B3494">
            <v>200002</v>
          </cell>
          <cell r="C3494">
            <v>27</v>
          </cell>
          <cell r="D3494" t="str">
            <v>R</v>
          </cell>
          <cell r="E3494">
            <v>2.9098000000000002</v>
          </cell>
        </row>
        <row r="3495">
          <cell r="A3495" t="str">
            <v>HE</v>
          </cell>
          <cell r="B3495">
            <v>200002</v>
          </cell>
          <cell r="C3495">
            <v>28</v>
          </cell>
          <cell r="E3495">
            <v>100</v>
          </cell>
        </row>
        <row r="3496">
          <cell r="A3496" t="str">
            <v>HE</v>
          </cell>
          <cell r="B3496">
            <v>200002</v>
          </cell>
          <cell r="C3496">
            <v>28</v>
          </cell>
          <cell r="D3496" t="str">
            <v>0</v>
          </cell>
          <cell r="E3496">
            <v>0</v>
          </cell>
        </row>
        <row r="3497">
          <cell r="A3497" t="str">
            <v>HE</v>
          </cell>
          <cell r="B3497">
            <v>200002</v>
          </cell>
          <cell r="C3497">
            <v>28</v>
          </cell>
          <cell r="D3497" t="str">
            <v>3</v>
          </cell>
          <cell r="E3497">
            <v>1.5858000000000001</v>
          </cell>
        </row>
        <row r="3498">
          <cell r="A3498" t="str">
            <v>HE</v>
          </cell>
          <cell r="B3498">
            <v>200002</v>
          </cell>
          <cell r="C3498">
            <v>28</v>
          </cell>
          <cell r="D3498" t="str">
            <v>6</v>
          </cell>
          <cell r="E3498">
            <v>0.85400000000000009</v>
          </cell>
        </row>
        <row r="3499">
          <cell r="A3499" t="str">
            <v>HE</v>
          </cell>
          <cell r="B3499">
            <v>200002</v>
          </cell>
          <cell r="C3499">
            <v>28</v>
          </cell>
          <cell r="D3499" t="str">
            <v>6+</v>
          </cell>
          <cell r="E3499">
            <v>8.8140000000000001</v>
          </cell>
        </row>
        <row r="3500">
          <cell r="A3500" t="str">
            <v>HE</v>
          </cell>
          <cell r="B3500">
            <v>200002</v>
          </cell>
          <cell r="C3500">
            <v>28</v>
          </cell>
          <cell r="D3500" t="str">
            <v>9</v>
          </cell>
          <cell r="E3500">
            <v>2.9591000000000003</v>
          </cell>
        </row>
        <row r="3501">
          <cell r="A3501" t="str">
            <v>HE</v>
          </cell>
          <cell r="B3501">
            <v>200002</v>
          </cell>
          <cell r="C3501">
            <v>28</v>
          </cell>
          <cell r="D3501" t="str">
            <v>C</v>
          </cell>
          <cell r="E3501">
            <v>89.599800000000002</v>
          </cell>
        </row>
        <row r="3502">
          <cell r="A3502" t="str">
            <v>HE</v>
          </cell>
          <cell r="B3502">
            <v>200002</v>
          </cell>
          <cell r="C3502">
            <v>28</v>
          </cell>
          <cell r="D3502" t="str">
            <v>F</v>
          </cell>
          <cell r="E3502">
            <v>3.706</v>
          </cell>
        </row>
        <row r="3503">
          <cell r="A3503" t="str">
            <v>HE</v>
          </cell>
          <cell r="B3503">
            <v>200002</v>
          </cell>
          <cell r="C3503">
            <v>28</v>
          </cell>
          <cell r="D3503" t="str">
            <v>R</v>
          </cell>
          <cell r="E3503">
            <v>1.2953000000000001</v>
          </cell>
        </row>
        <row r="3504">
          <cell r="A3504" t="str">
            <v>HE</v>
          </cell>
          <cell r="B3504">
            <v>200002</v>
          </cell>
          <cell r="C3504">
            <v>29</v>
          </cell>
          <cell r="E3504">
            <v>100</v>
          </cell>
        </row>
        <row r="3505">
          <cell r="A3505" t="str">
            <v>HE</v>
          </cell>
          <cell r="B3505">
            <v>200002</v>
          </cell>
          <cell r="C3505">
            <v>29</v>
          </cell>
          <cell r="D3505" t="str">
            <v>0</v>
          </cell>
          <cell r="E3505">
            <v>0</v>
          </cell>
        </row>
        <row r="3506">
          <cell r="A3506" t="str">
            <v>HE</v>
          </cell>
          <cell r="B3506">
            <v>200002</v>
          </cell>
          <cell r="C3506">
            <v>29</v>
          </cell>
          <cell r="D3506" t="str">
            <v>3</v>
          </cell>
          <cell r="E3506">
            <v>0.42820000000000003</v>
          </cell>
        </row>
        <row r="3507">
          <cell r="A3507" t="str">
            <v>HE</v>
          </cell>
          <cell r="B3507">
            <v>200002</v>
          </cell>
          <cell r="C3507">
            <v>29</v>
          </cell>
          <cell r="D3507" t="str">
            <v>6</v>
          </cell>
          <cell r="E3507">
            <v>0.20380000000000001</v>
          </cell>
        </row>
        <row r="3508">
          <cell r="A3508" t="str">
            <v>HE</v>
          </cell>
          <cell r="B3508">
            <v>200002</v>
          </cell>
          <cell r="C3508">
            <v>29</v>
          </cell>
          <cell r="D3508" t="str">
            <v>6+</v>
          </cell>
          <cell r="E3508">
            <v>5.9349999999999996</v>
          </cell>
        </row>
        <row r="3509">
          <cell r="A3509" t="str">
            <v>HE</v>
          </cell>
          <cell r="B3509">
            <v>200002</v>
          </cell>
          <cell r="C3509">
            <v>29</v>
          </cell>
          <cell r="D3509" t="str">
            <v>9</v>
          </cell>
          <cell r="E3509">
            <v>2.7034000000000002</v>
          </cell>
        </row>
        <row r="3510">
          <cell r="A3510" t="str">
            <v>HE</v>
          </cell>
          <cell r="B3510">
            <v>200002</v>
          </cell>
          <cell r="C3510">
            <v>29</v>
          </cell>
          <cell r="D3510" t="str">
            <v>C</v>
          </cell>
          <cell r="E3510">
            <v>93.636800000000008</v>
          </cell>
        </row>
        <row r="3511">
          <cell r="A3511" t="str">
            <v>HE</v>
          </cell>
          <cell r="B3511">
            <v>200002</v>
          </cell>
          <cell r="C3511">
            <v>29</v>
          </cell>
          <cell r="D3511" t="str">
            <v>F</v>
          </cell>
          <cell r="E3511">
            <v>1.8441000000000001</v>
          </cell>
        </row>
        <row r="3512">
          <cell r="A3512" t="str">
            <v>HE</v>
          </cell>
          <cell r="B3512">
            <v>200002</v>
          </cell>
          <cell r="C3512">
            <v>29</v>
          </cell>
          <cell r="D3512" t="str">
            <v>R</v>
          </cell>
          <cell r="E3512">
            <v>1.1838</v>
          </cell>
        </row>
        <row r="3513">
          <cell r="A3513" t="str">
            <v>HE</v>
          </cell>
          <cell r="B3513">
            <v>200101</v>
          </cell>
          <cell r="C3513">
            <v>-1</v>
          </cell>
          <cell r="E3513">
            <v>100</v>
          </cell>
        </row>
        <row r="3514">
          <cell r="A3514" t="str">
            <v>HE</v>
          </cell>
          <cell r="B3514">
            <v>200101</v>
          </cell>
          <cell r="C3514">
            <v>-1</v>
          </cell>
          <cell r="D3514" t="str">
            <v>C</v>
          </cell>
          <cell r="E3514">
            <v>100</v>
          </cell>
        </row>
        <row r="3515">
          <cell r="A3515" t="str">
            <v>HE</v>
          </cell>
          <cell r="B3515">
            <v>200101</v>
          </cell>
          <cell r="C3515">
            <v>0</v>
          </cell>
          <cell r="E3515">
            <v>100</v>
          </cell>
        </row>
        <row r="3516">
          <cell r="A3516" t="str">
            <v>HE</v>
          </cell>
          <cell r="B3516">
            <v>200101</v>
          </cell>
          <cell r="C3516">
            <v>0</v>
          </cell>
          <cell r="D3516" t="str">
            <v>0</v>
          </cell>
          <cell r="E3516">
            <v>0</v>
          </cell>
        </row>
        <row r="3517">
          <cell r="A3517" t="str">
            <v>HE</v>
          </cell>
          <cell r="B3517">
            <v>200101</v>
          </cell>
          <cell r="C3517">
            <v>0</v>
          </cell>
          <cell r="D3517" t="str">
            <v>3</v>
          </cell>
          <cell r="E3517">
            <v>1.2558</v>
          </cell>
        </row>
        <row r="3518">
          <cell r="A3518" t="str">
            <v>HE</v>
          </cell>
          <cell r="B3518">
            <v>200101</v>
          </cell>
          <cell r="C3518">
            <v>0</v>
          </cell>
          <cell r="D3518" t="str">
            <v>6</v>
          </cell>
          <cell r="E3518">
            <v>5.1500000000000004E-2</v>
          </cell>
        </row>
        <row r="3519">
          <cell r="A3519" t="str">
            <v>HE</v>
          </cell>
          <cell r="B3519">
            <v>200101</v>
          </cell>
          <cell r="C3519">
            <v>0</v>
          </cell>
          <cell r="D3519" t="str">
            <v>6+</v>
          </cell>
          <cell r="E3519">
            <v>5.1999999999999998E-2</v>
          </cell>
        </row>
        <row r="3520">
          <cell r="A3520" t="str">
            <v>HE</v>
          </cell>
          <cell r="B3520">
            <v>200101</v>
          </cell>
          <cell r="C3520">
            <v>0</v>
          </cell>
          <cell r="D3520" t="str">
            <v>9</v>
          </cell>
          <cell r="E3520">
            <v>9.0000000000000008E-4</v>
          </cell>
        </row>
        <row r="3521">
          <cell r="A3521" t="str">
            <v>HE</v>
          </cell>
          <cell r="B3521">
            <v>200101</v>
          </cell>
          <cell r="C3521">
            <v>0</v>
          </cell>
          <cell r="D3521" t="str">
            <v>C</v>
          </cell>
          <cell r="E3521">
            <v>98.691800000000001</v>
          </cell>
        </row>
        <row r="3522">
          <cell r="A3522" t="str">
            <v>HE</v>
          </cell>
          <cell r="B3522">
            <v>200101</v>
          </cell>
          <cell r="C3522">
            <v>1</v>
          </cell>
          <cell r="E3522">
            <v>100</v>
          </cell>
        </row>
        <row r="3523">
          <cell r="A3523" t="str">
            <v>HE</v>
          </cell>
          <cell r="B3523">
            <v>200101</v>
          </cell>
          <cell r="C3523">
            <v>1</v>
          </cell>
          <cell r="D3523" t="str">
            <v>0</v>
          </cell>
          <cell r="E3523">
            <v>0</v>
          </cell>
        </row>
        <row r="3524">
          <cell r="A3524" t="str">
            <v>HE</v>
          </cell>
          <cell r="B3524">
            <v>200101</v>
          </cell>
          <cell r="C3524">
            <v>1</v>
          </cell>
          <cell r="D3524" t="str">
            <v>3</v>
          </cell>
          <cell r="E3524">
            <v>0.88050000000000006</v>
          </cell>
        </row>
        <row r="3525">
          <cell r="A3525" t="str">
            <v>HE</v>
          </cell>
          <cell r="B3525">
            <v>200101</v>
          </cell>
          <cell r="C3525">
            <v>1</v>
          </cell>
          <cell r="D3525" t="str">
            <v>6</v>
          </cell>
          <cell r="E3525">
            <v>0.23390000000000002</v>
          </cell>
        </row>
        <row r="3526">
          <cell r="A3526" t="str">
            <v>HE</v>
          </cell>
          <cell r="B3526">
            <v>200101</v>
          </cell>
          <cell r="C3526">
            <v>1</v>
          </cell>
          <cell r="D3526" t="str">
            <v>6+</v>
          </cell>
          <cell r="E3526">
            <v>0.247</v>
          </cell>
        </row>
        <row r="3527">
          <cell r="A3527" t="str">
            <v>HE</v>
          </cell>
          <cell r="B3527">
            <v>200101</v>
          </cell>
          <cell r="C3527">
            <v>1</v>
          </cell>
          <cell r="D3527" t="str">
            <v>9</v>
          </cell>
          <cell r="E3527">
            <v>1.1300000000000001E-2</v>
          </cell>
        </row>
        <row r="3528">
          <cell r="A3528" t="str">
            <v>HE</v>
          </cell>
          <cell r="B3528">
            <v>200101</v>
          </cell>
          <cell r="C3528">
            <v>1</v>
          </cell>
          <cell r="D3528" t="str">
            <v>C</v>
          </cell>
          <cell r="E3528">
            <v>98.872700000000009</v>
          </cell>
        </row>
        <row r="3529">
          <cell r="A3529" t="str">
            <v>HE</v>
          </cell>
          <cell r="B3529">
            <v>200101</v>
          </cell>
          <cell r="C3529">
            <v>1</v>
          </cell>
          <cell r="D3529" t="str">
            <v>F</v>
          </cell>
          <cell r="E3529">
            <v>1.6000000000000001E-3</v>
          </cell>
        </row>
        <row r="3530">
          <cell r="A3530" t="str">
            <v>HE</v>
          </cell>
          <cell r="B3530">
            <v>200101</v>
          </cell>
          <cell r="C3530">
            <v>2</v>
          </cell>
          <cell r="E3530">
            <v>100</v>
          </cell>
        </row>
        <row r="3531">
          <cell r="A3531" t="str">
            <v>HE</v>
          </cell>
          <cell r="B3531">
            <v>200101</v>
          </cell>
          <cell r="C3531">
            <v>2</v>
          </cell>
          <cell r="D3531" t="str">
            <v>0</v>
          </cell>
          <cell r="E3531">
            <v>0</v>
          </cell>
        </row>
        <row r="3532">
          <cell r="A3532" t="str">
            <v>HE</v>
          </cell>
          <cell r="B3532">
            <v>200101</v>
          </cell>
          <cell r="C3532">
            <v>2</v>
          </cell>
          <cell r="D3532" t="str">
            <v>3</v>
          </cell>
          <cell r="E3532">
            <v>1.3302</v>
          </cell>
        </row>
        <row r="3533">
          <cell r="A3533" t="str">
            <v>HE</v>
          </cell>
          <cell r="B3533">
            <v>200101</v>
          </cell>
          <cell r="C3533">
            <v>2</v>
          </cell>
          <cell r="D3533" t="str">
            <v>6</v>
          </cell>
          <cell r="E3533">
            <v>0.3044</v>
          </cell>
        </row>
        <row r="3534">
          <cell r="A3534" t="str">
            <v>HE</v>
          </cell>
          <cell r="B3534">
            <v>200101</v>
          </cell>
          <cell r="C3534">
            <v>2</v>
          </cell>
          <cell r="D3534" t="str">
            <v>6+</v>
          </cell>
          <cell r="E3534">
            <v>0.59299999999999997</v>
          </cell>
        </row>
        <row r="3535">
          <cell r="A3535" t="str">
            <v>HE</v>
          </cell>
          <cell r="B3535">
            <v>200101</v>
          </cell>
          <cell r="C3535">
            <v>2</v>
          </cell>
          <cell r="D3535" t="str">
            <v>9</v>
          </cell>
          <cell r="E3535">
            <v>0.1419</v>
          </cell>
        </row>
        <row r="3536">
          <cell r="A3536" t="str">
            <v>HE</v>
          </cell>
          <cell r="B3536">
            <v>200101</v>
          </cell>
          <cell r="C3536">
            <v>2</v>
          </cell>
          <cell r="D3536" t="str">
            <v>C</v>
          </cell>
          <cell r="E3536">
            <v>98.077200000000005</v>
          </cell>
        </row>
        <row r="3537">
          <cell r="A3537" t="str">
            <v>HE</v>
          </cell>
          <cell r="B3537">
            <v>200101</v>
          </cell>
          <cell r="C3537">
            <v>2</v>
          </cell>
          <cell r="D3537" t="str">
            <v>F</v>
          </cell>
          <cell r="E3537">
            <v>0.1462</v>
          </cell>
        </row>
        <row r="3538">
          <cell r="A3538" t="str">
            <v>HE</v>
          </cell>
          <cell r="B3538">
            <v>200101</v>
          </cell>
          <cell r="C3538">
            <v>3</v>
          </cell>
          <cell r="E3538">
            <v>100</v>
          </cell>
        </row>
        <row r="3539">
          <cell r="A3539" t="str">
            <v>HE</v>
          </cell>
          <cell r="B3539">
            <v>200101</v>
          </cell>
          <cell r="C3539">
            <v>3</v>
          </cell>
          <cell r="D3539" t="str">
            <v>0</v>
          </cell>
          <cell r="E3539">
            <v>0</v>
          </cell>
        </row>
        <row r="3540">
          <cell r="A3540" t="str">
            <v>HE</v>
          </cell>
          <cell r="B3540">
            <v>200101</v>
          </cell>
          <cell r="C3540">
            <v>3</v>
          </cell>
          <cell r="D3540" t="str">
            <v>3</v>
          </cell>
          <cell r="E3540">
            <v>2.2321</v>
          </cell>
        </row>
        <row r="3541">
          <cell r="A3541" t="str">
            <v>HE</v>
          </cell>
          <cell r="B3541">
            <v>200101</v>
          </cell>
          <cell r="C3541">
            <v>3</v>
          </cell>
          <cell r="D3541" t="str">
            <v>6</v>
          </cell>
          <cell r="E3541">
            <v>0.73650000000000004</v>
          </cell>
        </row>
        <row r="3542">
          <cell r="A3542" t="str">
            <v>HE</v>
          </cell>
          <cell r="B3542">
            <v>200101</v>
          </cell>
          <cell r="C3542">
            <v>3</v>
          </cell>
          <cell r="D3542" t="str">
            <v>6+</v>
          </cell>
          <cell r="E3542">
            <v>1.534</v>
          </cell>
        </row>
        <row r="3543">
          <cell r="A3543" t="str">
            <v>HE</v>
          </cell>
          <cell r="B3543">
            <v>200101</v>
          </cell>
          <cell r="C3543">
            <v>3</v>
          </cell>
          <cell r="D3543" t="str">
            <v>9</v>
          </cell>
          <cell r="E3543">
            <v>0.313</v>
          </cell>
        </row>
        <row r="3544">
          <cell r="A3544" t="str">
            <v>HE</v>
          </cell>
          <cell r="B3544">
            <v>200101</v>
          </cell>
          <cell r="C3544">
            <v>3</v>
          </cell>
          <cell r="D3544" t="str">
            <v>C</v>
          </cell>
          <cell r="E3544">
            <v>96.234200000000001</v>
          </cell>
        </row>
        <row r="3545">
          <cell r="A3545" t="str">
            <v>HE</v>
          </cell>
          <cell r="B3545">
            <v>200101</v>
          </cell>
          <cell r="C3545">
            <v>3</v>
          </cell>
          <cell r="D3545" t="str">
            <v>F</v>
          </cell>
          <cell r="E3545">
            <v>0.47960000000000003</v>
          </cell>
        </row>
        <row r="3546">
          <cell r="A3546" t="str">
            <v>HE</v>
          </cell>
          <cell r="B3546">
            <v>200101</v>
          </cell>
          <cell r="C3546">
            <v>3</v>
          </cell>
          <cell r="D3546" t="str">
            <v>R</v>
          </cell>
          <cell r="E3546">
            <v>4.5999999999999999E-3</v>
          </cell>
        </row>
        <row r="3547">
          <cell r="A3547" t="str">
            <v>HE</v>
          </cell>
          <cell r="B3547">
            <v>200101</v>
          </cell>
          <cell r="C3547">
            <v>4</v>
          </cell>
          <cell r="E3547">
            <v>100</v>
          </cell>
        </row>
        <row r="3548">
          <cell r="A3548" t="str">
            <v>HE</v>
          </cell>
          <cell r="B3548">
            <v>200101</v>
          </cell>
          <cell r="C3548">
            <v>4</v>
          </cell>
          <cell r="D3548" t="str">
            <v>0</v>
          </cell>
          <cell r="E3548">
            <v>0</v>
          </cell>
        </row>
        <row r="3549">
          <cell r="A3549" t="str">
            <v>HE</v>
          </cell>
          <cell r="B3549">
            <v>200101</v>
          </cell>
          <cell r="C3549">
            <v>4</v>
          </cell>
          <cell r="D3549" t="str">
            <v>3</v>
          </cell>
          <cell r="E3549">
            <v>2.2993000000000001</v>
          </cell>
        </row>
        <row r="3550">
          <cell r="A3550" t="str">
            <v>HE</v>
          </cell>
          <cell r="B3550">
            <v>200101</v>
          </cell>
          <cell r="C3550">
            <v>4</v>
          </cell>
          <cell r="D3550" t="str">
            <v>6</v>
          </cell>
          <cell r="E3550">
            <v>0.9123</v>
          </cell>
        </row>
        <row r="3551">
          <cell r="A3551" t="str">
            <v>HE</v>
          </cell>
          <cell r="B3551">
            <v>200101</v>
          </cell>
          <cell r="C3551">
            <v>4</v>
          </cell>
          <cell r="D3551" t="str">
            <v>6+</v>
          </cell>
          <cell r="E3551">
            <v>2.573</v>
          </cell>
        </row>
        <row r="3552">
          <cell r="A3552" t="str">
            <v>HE</v>
          </cell>
          <cell r="B3552">
            <v>200101</v>
          </cell>
          <cell r="C3552">
            <v>4</v>
          </cell>
          <cell r="D3552" t="str">
            <v>9</v>
          </cell>
          <cell r="E3552">
            <v>0.48100000000000004</v>
          </cell>
        </row>
        <row r="3553">
          <cell r="A3553" t="str">
            <v>HE</v>
          </cell>
          <cell r="B3553">
            <v>200101</v>
          </cell>
          <cell r="C3553">
            <v>4</v>
          </cell>
          <cell r="D3553" t="str">
            <v>C</v>
          </cell>
          <cell r="E3553">
            <v>95.127200000000002</v>
          </cell>
        </row>
        <row r="3554">
          <cell r="A3554" t="str">
            <v>HE</v>
          </cell>
          <cell r="B3554">
            <v>200101</v>
          </cell>
          <cell r="C3554">
            <v>4</v>
          </cell>
          <cell r="D3554" t="str">
            <v>F</v>
          </cell>
          <cell r="E3554">
            <v>1.17</v>
          </cell>
        </row>
        <row r="3555">
          <cell r="A3555" t="str">
            <v>HE</v>
          </cell>
          <cell r="B3555">
            <v>200101</v>
          </cell>
          <cell r="C3555">
            <v>4</v>
          </cell>
          <cell r="D3555" t="str">
            <v>R</v>
          </cell>
          <cell r="E3555">
            <v>1.0200000000000001E-2</v>
          </cell>
        </row>
        <row r="3556">
          <cell r="A3556" t="str">
            <v>HE</v>
          </cell>
          <cell r="B3556">
            <v>200101</v>
          </cell>
          <cell r="C3556">
            <v>5</v>
          </cell>
          <cell r="E3556">
            <v>100</v>
          </cell>
        </row>
        <row r="3557">
          <cell r="A3557" t="str">
            <v>HE</v>
          </cell>
          <cell r="B3557">
            <v>200101</v>
          </cell>
          <cell r="C3557">
            <v>5</v>
          </cell>
          <cell r="D3557" t="str">
            <v>0</v>
          </cell>
          <cell r="E3557">
            <v>0</v>
          </cell>
        </row>
        <row r="3558">
          <cell r="A3558" t="str">
            <v>HE</v>
          </cell>
          <cell r="B3558">
            <v>200101</v>
          </cell>
          <cell r="C3558">
            <v>5</v>
          </cell>
          <cell r="D3558" t="str">
            <v>3</v>
          </cell>
          <cell r="E3558">
            <v>2.4816000000000003</v>
          </cell>
        </row>
        <row r="3559">
          <cell r="A3559" t="str">
            <v>HE</v>
          </cell>
          <cell r="B3559">
            <v>200101</v>
          </cell>
          <cell r="C3559">
            <v>5</v>
          </cell>
          <cell r="D3559" t="str">
            <v>6</v>
          </cell>
          <cell r="E3559">
            <v>0.82980000000000009</v>
          </cell>
        </row>
        <row r="3560">
          <cell r="A3560" t="str">
            <v>HE</v>
          </cell>
          <cell r="B3560">
            <v>200101</v>
          </cell>
          <cell r="C3560">
            <v>5</v>
          </cell>
          <cell r="D3560" t="str">
            <v>6+</v>
          </cell>
          <cell r="E3560">
            <v>3.6429999999999998</v>
          </cell>
        </row>
        <row r="3561">
          <cell r="A3561" t="str">
            <v>HE</v>
          </cell>
          <cell r="B3561">
            <v>200101</v>
          </cell>
          <cell r="C3561">
            <v>5</v>
          </cell>
          <cell r="D3561" t="str">
            <v>9</v>
          </cell>
          <cell r="E3561">
            <v>0.77240000000000009</v>
          </cell>
        </row>
        <row r="3562">
          <cell r="A3562" t="str">
            <v>HE</v>
          </cell>
          <cell r="B3562">
            <v>200101</v>
          </cell>
          <cell r="C3562">
            <v>5</v>
          </cell>
          <cell r="D3562" t="str">
            <v>C</v>
          </cell>
          <cell r="E3562">
            <v>93.875900000000001</v>
          </cell>
        </row>
        <row r="3563">
          <cell r="A3563" t="str">
            <v>HE</v>
          </cell>
          <cell r="B3563">
            <v>200101</v>
          </cell>
          <cell r="C3563">
            <v>5</v>
          </cell>
          <cell r="D3563" t="str">
            <v>F</v>
          </cell>
          <cell r="E3563">
            <v>2.0084</v>
          </cell>
        </row>
        <row r="3564">
          <cell r="A3564" t="str">
            <v>HE</v>
          </cell>
          <cell r="B3564">
            <v>200101</v>
          </cell>
          <cell r="C3564">
            <v>5</v>
          </cell>
          <cell r="D3564" t="str">
            <v>R</v>
          </cell>
          <cell r="E3564">
            <v>3.2000000000000001E-2</v>
          </cell>
        </row>
        <row r="3565">
          <cell r="A3565" t="str">
            <v>HE</v>
          </cell>
          <cell r="B3565">
            <v>200101</v>
          </cell>
          <cell r="C3565">
            <v>6</v>
          </cell>
          <cell r="E3565">
            <v>100</v>
          </cell>
        </row>
        <row r="3566">
          <cell r="A3566" t="str">
            <v>HE</v>
          </cell>
          <cell r="B3566">
            <v>200101</v>
          </cell>
          <cell r="C3566">
            <v>6</v>
          </cell>
          <cell r="D3566" t="str">
            <v>0</v>
          </cell>
          <cell r="E3566">
            <v>0</v>
          </cell>
        </row>
        <row r="3567">
          <cell r="A3567" t="str">
            <v>HE</v>
          </cell>
          <cell r="B3567">
            <v>200101</v>
          </cell>
          <cell r="C3567">
            <v>6</v>
          </cell>
          <cell r="D3567" t="str">
            <v>3</v>
          </cell>
          <cell r="E3567">
            <v>2.6280000000000001</v>
          </cell>
        </row>
        <row r="3568">
          <cell r="A3568" t="str">
            <v>HE</v>
          </cell>
          <cell r="B3568">
            <v>200101</v>
          </cell>
          <cell r="C3568">
            <v>6</v>
          </cell>
          <cell r="D3568" t="str">
            <v>6</v>
          </cell>
          <cell r="E3568">
            <v>0.93430000000000002</v>
          </cell>
        </row>
        <row r="3569">
          <cell r="A3569" t="str">
            <v>HE</v>
          </cell>
          <cell r="B3569">
            <v>200101</v>
          </cell>
          <cell r="C3569">
            <v>6</v>
          </cell>
          <cell r="D3569" t="str">
            <v>6+</v>
          </cell>
          <cell r="E3569">
            <v>4.66</v>
          </cell>
        </row>
        <row r="3570">
          <cell r="A3570" t="str">
            <v>HE</v>
          </cell>
          <cell r="B3570">
            <v>200101</v>
          </cell>
          <cell r="C3570">
            <v>6</v>
          </cell>
          <cell r="D3570" t="str">
            <v>9</v>
          </cell>
          <cell r="E3570">
            <v>1.1028</v>
          </cell>
        </row>
        <row r="3571">
          <cell r="A3571" t="str">
            <v>HE</v>
          </cell>
          <cell r="B3571">
            <v>200101</v>
          </cell>
          <cell r="C3571">
            <v>6</v>
          </cell>
          <cell r="D3571" t="str">
            <v>C</v>
          </cell>
          <cell r="E3571">
            <v>92.7119</v>
          </cell>
        </row>
        <row r="3572">
          <cell r="A3572" t="str">
            <v>HE</v>
          </cell>
          <cell r="B3572">
            <v>200101</v>
          </cell>
          <cell r="C3572">
            <v>6</v>
          </cell>
          <cell r="D3572" t="str">
            <v>F</v>
          </cell>
          <cell r="E3572">
            <v>2.5473000000000003</v>
          </cell>
        </row>
        <row r="3573">
          <cell r="A3573" t="str">
            <v>HE</v>
          </cell>
          <cell r="B3573">
            <v>200101</v>
          </cell>
          <cell r="C3573">
            <v>6</v>
          </cell>
          <cell r="D3573" t="str">
            <v>R</v>
          </cell>
          <cell r="E3573">
            <v>7.5700000000000003E-2</v>
          </cell>
        </row>
        <row r="3574">
          <cell r="A3574" t="str">
            <v>HE</v>
          </cell>
          <cell r="B3574">
            <v>200101</v>
          </cell>
          <cell r="C3574">
            <v>7</v>
          </cell>
          <cell r="E3574">
            <v>100</v>
          </cell>
        </row>
        <row r="3575">
          <cell r="A3575" t="str">
            <v>HE</v>
          </cell>
          <cell r="B3575">
            <v>200101</v>
          </cell>
          <cell r="C3575">
            <v>7</v>
          </cell>
          <cell r="D3575" t="str">
            <v>0</v>
          </cell>
          <cell r="E3575">
            <v>0</v>
          </cell>
        </row>
        <row r="3576">
          <cell r="A3576" t="str">
            <v>HE</v>
          </cell>
          <cell r="B3576">
            <v>200101</v>
          </cell>
          <cell r="C3576">
            <v>7</v>
          </cell>
          <cell r="D3576" t="str">
            <v>3</v>
          </cell>
          <cell r="E3576">
            <v>2.6983000000000001</v>
          </cell>
        </row>
        <row r="3577">
          <cell r="A3577" t="str">
            <v>HE</v>
          </cell>
          <cell r="B3577">
            <v>200101</v>
          </cell>
          <cell r="C3577">
            <v>7</v>
          </cell>
          <cell r="D3577" t="str">
            <v>6</v>
          </cell>
          <cell r="E3577">
            <v>0.98440000000000005</v>
          </cell>
        </row>
        <row r="3578">
          <cell r="A3578" t="str">
            <v>HE</v>
          </cell>
          <cell r="B3578">
            <v>200101</v>
          </cell>
          <cell r="C3578">
            <v>7</v>
          </cell>
          <cell r="D3578" t="str">
            <v>6+</v>
          </cell>
          <cell r="E3578">
            <v>5.67</v>
          </cell>
        </row>
        <row r="3579">
          <cell r="A3579" t="str">
            <v>HE</v>
          </cell>
          <cell r="B3579">
            <v>200101</v>
          </cell>
          <cell r="C3579">
            <v>7</v>
          </cell>
          <cell r="D3579" t="str">
            <v>9</v>
          </cell>
          <cell r="E3579">
            <v>1.1202000000000001</v>
          </cell>
        </row>
        <row r="3580">
          <cell r="A3580" t="str">
            <v>HE</v>
          </cell>
          <cell r="B3580">
            <v>200101</v>
          </cell>
          <cell r="C3580">
            <v>7</v>
          </cell>
          <cell r="D3580" t="str">
            <v>C</v>
          </cell>
          <cell r="E3580">
            <v>91.631600000000006</v>
          </cell>
        </row>
        <row r="3581">
          <cell r="A3581" t="str">
            <v>HE</v>
          </cell>
          <cell r="B3581">
            <v>200101</v>
          </cell>
          <cell r="C3581">
            <v>7</v>
          </cell>
          <cell r="D3581" t="str">
            <v>F</v>
          </cell>
          <cell r="E3581">
            <v>3.4068000000000001</v>
          </cell>
        </row>
        <row r="3582">
          <cell r="A3582" t="str">
            <v>HE</v>
          </cell>
          <cell r="B3582">
            <v>200101</v>
          </cell>
          <cell r="C3582">
            <v>7</v>
          </cell>
          <cell r="D3582" t="str">
            <v>R</v>
          </cell>
          <cell r="E3582">
            <v>0.15870000000000001</v>
          </cell>
        </row>
        <row r="3583">
          <cell r="A3583" t="str">
            <v>HE</v>
          </cell>
          <cell r="B3583">
            <v>200101</v>
          </cell>
          <cell r="C3583">
            <v>8</v>
          </cell>
          <cell r="E3583">
            <v>100</v>
          </cell>
        </row>
        <row r="3584">
          <cell r="A3584" t="str">
            <v>HE</v>
          </cell>
          <cell r="B3584">
            <v>200101</v>
          </cell>
          <cell r="C3584">
            <v>8</v>
          </cell>
          <cell r="D3584" t="str">
            <v>0</v>
          </cell>
          <cell r="E3584">
            <v>0</v>
          </cell>
        </row>
        <row r="3585">
          <cell r="A3585" t="str">
            <v>HE</v>
          </cell>
          <cell r="B3585">
            <v>200101</v>
          </cell>
          <cell r="C3585">
            <v>8</v>
          </cell>
          <cell r="D3585" t="str">
            <v>3</v>
          </cell>
          <cell r="E3585">
            <v>2.7519</v>
          </cell>
        </row>
        <row r="3586">
          <cell r="A3586" t="str">
            <v>HE</v>
          </cell>
          <cell r="B3586">
            <v>200101</v>
          </cell>
          <cell r="C3586">
            <v>8</v>
          </cell>
          <cell r="D3586" t="str">
            <v>6</v>
          </cell>
          <cell r="E3586">
            <v>0.98310000000000008</v>
          </cell>
        </row>
        <row r="3587">
          <cell r="A3587" t="str">
            <v>HE</v>
          </cell>
          <cell r="B3587">
            <v>200101</v>
          </cell>
          <cell r="C3587">
            <v>8</v>
          </cell>
          <cell r="D3587" t="str">
            <v>6+</v>
          </cell>
          <cell r="E3587">
            <v>6.7009999999999996</v>
          </cell>
        </row>
        <row r="3588">
          <cell r="A3588" t="str">
            <v>HE</v>
          </cell>
          <cell r="B3588">
            <v>200101</v>
          </cell>
          <cell r="C3588">
            <v>8</v>
          </cell>
          <cell r="D3588" t="str">
            <v>9</v>
          </cell>
          <cell r="E3588">
            <v>1.3882000000000001</v>
          </cell>
        </row>
        <row r="3589">
          <cell r="A3589" t="str">
            <v>HE</v>
          </cell>
          <cell r="B3589">
            <v>200101</v>
          </cell>
          <cell r="C3589">
            <v>8</v>
          </cell>
          <cell r="D3589" t="str">
            <v>C</v>
          </cell>
          <cell r="E3589">
            <v>90.546599999999998</v>
          </cell>
        </row>
        <row r="3590">
          <cell r="A3590" t="str">
            <v>HE</v>
          </cell>
          <cell r="B3590">
            <v>200101</v>
          </cell>
          <cell r="C3590">
            <v>8</v>
          </cell>
          <cell r="D3590" t="str">
            <v>F</v>
          </cell>
          <cell r="E3590">
            <v>4.0680000000000005</v>
          </cell>
        </row>
        <row r="3591">
          <cell r="A3591" t="str">
            <v>HE</v>
          </cell>
          <cell r="B3591">
            <v>200101</v>
          </cell>
          <cell r="C3591">
            <v>8</v>
          </cell>
          <cell r="D3591" t="str">
            <v>R</v>
          </cell>
          <cell r="E3591">
            <v>0.26219999999999999</v>
          </cell>
        </row>
        <row r="3592">
          <cell r="A3592" t="str">
            <v>HE</v>
          </cell>
          <cell r="B3592">
            <v>200101</v>
          </cell>
          <cell r="C3592">
            <v>9</v>
          </cell>
          <cell r="E3592">
            <v>100</v>
          </cell>
        </row>
        <row r="3593">
          <cell r="A3593" t="str">
            <v>HE</v>
          </cell>
          <cell r="B3593">
            <v>200101</v>
          </cell>
          <cell r="C3593">
            <v>9</v>
          </cell>
          <cell r="D3593" t="str">
            <v>0</v>
          </cell>
          <cell r="E3593">
            <v>0</v>
          </cell>
        </row>
        <row r="3594">
          <cell r="A3594" t="str">
            <v>HE</v>
          </cell>
          <cell r="B3594">
            <v>200101</v>
          </cell>
          <cell r="C3594">
            <v>9</v>
          </cell>
          <cell r="D3594" t="str">
            <v>3</v>
          </cell>
          <cell r="E3594">
            <v>2.7616000000000001</v>
          </cell>
        </row>
        <row r="3595">
          <cell r="A3595" t="str">
            <v>HE</v>
          </cell>
          <cell r="B3595">
            <v>200101</v>
          </cell>
          <cell r="C3595">
            <v>9</v>
          </cell>
          <cell r="D3595" t="str">
            <v>6</v>
          </cell>
          <cell r="E3595">
            <v>0.90600000000000003</v>
          </cell>
        </row>
        <row r="3596">
          <cell r="A3596" t="str">
            <v>HE</v>
          </cell>
          <cell r="B3596">
            <v>200101</v>
          </cell>
          <cell r="C3596">
            <v>9</v>
          </cell>
          <cell r="D3596" t="str">
            <v>6+</v>
          </cell>
          <cell r="E3596">
            <v>7.6509999999999998</v>
          </cell>
        </row>
        <row r="3597">
          <cell r="A3597" t="str">
            <v>HE</v>
          </cell>
          <cell r="B3597">
            <v>200101</v>
          </cell>
          <cell r="C3597">
            <v>9</v>
          </cell>
          <cell r="D3597" t="str">
            <v>9</v>
          </cell>
          <cell r="E3597">
            <v>1.5328000000000002</v>
          </cell>
        </row>
        <row r="3598">
          <cell r="A3598" t="str">
            <v>HE</v>
          </cell>
          <cell r="B3598">
            <v>200101</v>
          </cell>
          <cell r="C3598">
            <v>9</v>
          </cell>
          <cell r="D3598" t="str">
            <v>C</v>
          </cell>
          <cell r="E3598">
            <v>89.587600000000009</v>
          </cell>
        </row>
        <row r="3599">
          <cell r="A3599" t="str">
            <v>HE</v>
          </cell>
          <cell r="B3599">
            <v>200101</v>
          </cell>
          <cell r="C3599">
            <v>9</v>
          </cell>
          <cell r="D3599" t="str">
            <v>F</v>
          </cell>
          <cell r="E3599">
            <v>4.8101000000000003</v>
          </cell>
        </row>
        <row r="3600">
          <cell r="A3600" t="str">
            <v>HE</v>
          </cell>
          <cell r="B3600">
            <v>200101</v>
          </cell>
          <cell r="C3600">
            <v>9</v>
          </cell>
          <cell r="D3600" t="str">
            <v>R</v>
          </cell>
          <cell r="E3600">
            <v>0.40200000000000002</v>
          </cell>
        </row>
        <row r="3601">
          <cell r="A3601" t="str">
            <v>HE</v>
          </cell>
          <cell r="B3601">
            <v>200101</v>
          </cell>
          <cell r="C3601">
            <v>10</v>
          </cell>
          <cell r="E3601">
            <v>100</v>
          </cell>
        </row>
        <row r="3602">
          <cell r="A3602" t="str">
            <v>HE</v>
          </cell>
          <cell r="B3602">
            <v>200101</v>
          </cell>
          <cell r="C3602">
            <v>10</v>
          </cell>
          <cell r="D3602" t="str">
            <v>0</v>
          </cell>
          <cell r="E3602">
            <v>0</v>
          </cell>
        </row>
        <row r="3603">
          <cell r="A3603" t="str">
            <v>HE</v>
          </cell>
          <cell r="B3603">
            <v>200101</v>
          </cell>
          <cell r="C3603">
            <v>10</v>
          </cell>
          <cell r="D3603" t="str">
            <v>3</v>
          </cell>
          <cell r="E3603">
            <v>2.9298999999999999</v>
          </cell>
        </row>
        <row r="3604">
          <cell r="A3604" t="str">
            <v>HE</v>
          </cell>
          <cell r="B3604">
            <v>200101</v>
          </cell>
          <cell r="C3604">
            <v>10</v>
          </cell>
          <cell r="D3604" t="str">
            <v>6</v>
          </cell>
          <cell r="E3604">
            <v>0.99040000000000006</v>
          </cell>
        </row>
        <row r="3605">
          <cell r="A3605" t="str">
            <v>HE</v>
          </cell>
          <cell r="B3605">
            <v>200101</v>
          </cell>
          <cell r="C3605">
            <v>10</v>
          </cell>
          <cell r="D3605" t="str">
            <v>6+</v>
          </cell>
          <cell r="E3605">
            <v>8.58</v>
          </cell>
        </row>
        <row r="3606">
          <cell r="A3606" t="str">
            <v>HE</v>
          </cell>
          <cell r="B3606">
            <v>200101</v>
          </cell>
          <cell r="C3606">
            <v>10</v>
          </cell>
          <cell r="D3606" t="str">
            <v>9</v>
          </cell>
          <cell r="E3606">
            <v>1.7316</v>
          </cell>
        </row>
        <row r="3607">
          <cell r="A3607" t="str">
            <v>HE</v>
          </cell>
          <cell r="B3607">
            <v>200101</v>
          </cell>
          <cell r="C3607">
            <v>10</v>
          </cell>
          <cell r="D3607" t="str">
            <v>C</v>
          </cell>
          <cell r="E3607">
            <v>88.490400000000008</v>
          </cell>
        </row>
        <row r="3608">
          <cell r="A3608" t="str">
            <v>HE</v>
          </cell>
          <cell r="B3608">
            <v>200101</v>
          </cell>
          <cell r="C3608">
            <v>10</v>
          </cell>
          <cell r="D3608" t="str">
            <v>F</v>
          </cell>
          <cell r="E3608">
            <v>5.2981000000000007</v>
          </cell>
        </row>
        <row r="3609">
          <cell r="A3609" t="str">
            <v>HE</v>
          </cell>
          <cell r="B3609">
            <v>200101</v>
          </cell>
          <cell r="C3609">
            <v>10</v>
          </cell>
          <cell r="D3609" t="str">
            <v>R</v>
          </cell>
          <cell r="E3609">
            <v>0.5595</v>
          </cell>
        </row>
        <row r="3610">
          <cell r="A3610" t="str">
            <v>HE</v>
          </cell>
          <cell r="B3610">
            <v>200101</v>
          </cell>
          <cell r="C3610">
            <v>11</v>
          </cell>
          <cell r="E3610">
            <v>100</v>
          </cell>
        </row>
        <row r="3611">
          <cell r="A3611" t="str">
            <v>HE</v>
          </cell>
          <cell r="B3611">
            <v>200101</v>
          </cell>
          <cell r="C3611">
            <v>11</v>
          </cell>
          <cell r="D3611" t="str">
            <v>0</v>
          </cell>
          <cell r="E3611">
            <v>0</v>
          </cell>
        </row>
        <row r="3612">
          <cell r="A3612" t="str">
            <v>HE</v>
          </cell>
          <cell r="B3612">
            <v>200101</v>
          </cell>
          <cell r="C3612">
            <v>11</v>
          </cell>
          <cell r="D3612" t="str">
            <v>3</v>
          </cell>
          <cell r="E3612">
            <v>2.7814000000000001</v>
          </cell>
        </row>
        <row r="3613">
          <cell r="A3613" t="str">
            <v>HE</v>
          </cell>
          <cell r="B3613">
            <v>200101</v>
          </cell>
          <cell r="C3613">
            <v>11</v>
          </cell>
          <cell r="D3613" t="str">
            <v>6</v>
          </cell>
          <cell r="E3613">
            <v>0.84030000000000005</v>
          </cell>
        </row>
        <row r="3614">
          <cell r="A3614" t="str">
            <v>HE</v>
          </cell>
          <cell r="B3614">
            <v>200101</v>
          </cell>
          <cell r="C3614">
            <v>11</v>
          </cell>
          <cell r="D3614" t="str">
            <v>6+</v>
          </cell>
          <cell r="E3614">
            <v>9.4849999999999994</v>
          </cell>
        </row>
        <row r="3615">
          <cell r="A3615" t="str">
            <v>HE</v>
          </cell>
          <cell r="B3615">
            <v>200101</v>
          </cell>
          <cell r="C3615">
            <v>11</v>
          </cell>
          <cell r="D3615" t="str">
            <v>9</v>
          </cell>
          <cell r="E3615">
            <v>1.8384</v>
          </cell>
        </row>
        <row r="3616">
          <cell r="A3616" t="str">
            <v>HE</v>
          </cell>
          <cell r="B3616">
            <v>200101</v>
          </cell>
          <cell r="C3616">
            <v>11</v>
          </cell>
          <cell r="D3616" t="str">
            <v>C</v>
          </cell>
          <cell r="E3616">
            <v>87.733900000000006</v>
          </cell>
        </row>
        <row r="3617">
          <cell r="A3617" t="str">
            <v>HE</v>
          </cell>
          <cell r="B3617">
            <v>200101</v>
          </cell>
          <cell r="C3617">
            <v>11</v>
          </cell>
          <cell r="D3617" t="str">
            <v>F</v>
          </cell>
          <cell r="E3617">
            <v>6.0577000000000005</v>
          </cell>
        </row>
        <row r="3618">
          <cell r="A3618" t="str">
            <v>HE</v>
          </cell>
          <cell r="B3618">
            <v>200101</v>
          </cell>
          <cell r="C3618">
            <v>11</v>
          </cell>
          <cell r="D3618" t="str">
            <v>R</v>
          </cell>
          <cell r="E3618">
            <v>0.74830000000000008</v>
          </cell>
        </row>
        <row r="3619">
          <cell r="A3619" t="str">
            <v>HE</v>
          </cell>
          <cell r="B3619">
            <v>200101</v>
          </cell>
          <cell r="C3619">
            <v>12</v>
          </cell>
          <cell r="E3619">
            <v>100</v>
          </cell>
        </row>
        <row r="3620">
          <cell r="A3620" t="str">
            <v>HE</v>
          </cell>
          <cell r="B3620">
            <v>200101</v>
          </cell>
          <cell r="C3620">
            <v>12</v>
          </cell>
          <cell r="D3620" t="str">
            <v>0</v>
          </cell>
          <cell r="E3620">
            <v>0</v>
          </cell>
        </row>
        <row r="3621">
          <cell r="A3621" t="str">
            <v>HE</v>
          </cell>
          <cell r="B3621">
            <v>200101</v>
          </cell>
          <cell r="C3621">
            <v>12</v>
          </cell>
          <cell r="D3621" t="str">
            <v>3</v>
          </cell>
          <cell r="E3621">
            <v>2.7717000000000001</v>
          </cell>
        </row>
        <row r="3622">
          <cell r="A3622" t="str">
            <v>HE</v>
          </cell>
          <cell r="B3622">
            <v>200101</v>
          </cell>
          <cell r="C3622">
            <v>12</v>
          </cell>
          <cell r="D3622" t="str">
            <v>6</v>
          </cell>
          <cell r="E3622">
            <v>0.83200000000000007</v>
          </cell>
        </row>
        <row r="3623">
          <cell r="A3623" t="str">
            <v>HE</v>
          </cell>
          <cell r="B3623">
            <v>200101</v>
          </cell>
          <cell r="C3623">
            <v>12</v>
          </cell>
          <cell r="D3623" t="str">
            <v>6+</v>
          </cell>
          <cell r="E3623">
            <v>10.087</v>
          </cell>
        </row>
        <row r="3624">
          <cell r="A3624" t="str">
            <v>HE</v>
          </cell>
          <cell r="B3624">
            <v>200101</v>
          </cell>
          <cell r="C3624">
            <v>12</v>
          </cell>
          <cell r="D3624" t="str">
            <v>9</v>
          </cell>
          <cell r="E3624">
            <v>1.9614</v>
          </cell>
        </row>
        <row r="3625">
          <cell r="A3625" t="str">
            <v>HE</v>
          </cell>
          <cell r="B3625">
            <v>200101</v>
          </cell>
          <cell r="C3625">
            <v>12</v>
          </cell>
          <cell r="D3625" t="str">
            <v>C</v>
          </cell>
          <cell r="E3625">
            <v>87.1417</v>
          </cell>
        </row>
        <row r="3626">
          <cell r="A3626" t="str">
            <v>HE</v>
          </cell>
          <cell r="B3626">
            <v>200101</v>
          </cell>
          <cell r="C3626">
            <v>12</v>
          </cell>
          <cell r="D3626" t="str">
            <v>F</v>
          </cell>
          <cell r="E3626">
            <v>6.3472</v>
          </cell>
        </row>
        <row r="3627">
          <cell r="A3627" t="str">
            <v>HE</v>
          </cell>
          <cell r="B3627">
            <v>200101</v>
          </cell>
          <cell r="C3627">
            <v>12</v>
          </cell>
          <cell r="D3627" t="str">
            <v>R</v>
          </cell>
          <cell r="E3627">
            <v>0.94600000000000006</v>
          </cell>
        </row>
        <row r="3628">
          <cell r="A3628" t="str">
            <v>HE</v>
          </cell>
          <cell r="B3628">
            <v>200101</v>
          </cell>
          <cell r="C3628">
            <v>13</v>
          </cell>
          <cell r="E3628">
            <v>100</v>
          </cell>
        </row>
        <row r="3629">
          <cell r="A3629" t="str">
            <v>HE</v>
          </cell>
          <cell r="B3629">
            <v>200101</v>
          </cell>
          <cell r="C3629">
            <v>13</v>
          </cell>
          <cell r="D3629" t="str">
            <v>0</v>
          </cell>
          <cell r="E3629">
            <v>0</v>
          </cell>
        </row>
        <row r="3630">
          <cell r="A3630" t="str">
            <v>HE</v>
          </cell>
          <cell r="B3630">
            <v>200101</v>
          </cell>
          <cell r="C3630">
            <v>13</v>
          </cell>
          <cell r="D3630" t="str">
            <v>3</v>
          </cell>
          <cell r="E3630">
            <v>2.8075000000000001</v>
          </cell>
        </row>
        <row r="3631">
          <cell r="A3631" t="str">
            <v>HE</v>
          </cell>
          <cell r="B3631">
            <v>200101</v>
          </cell>
          <cell r="C3631">
            <v>13</v>
          </cell>
          <cell r="D3631" t="str">
            <v>6</v>
          </cell>
          <cell r="E3631">
            <v>0.91560000000000008</v>
          </cell>
        </row>
        <row r="3632">
          <cell r="A3632" t="str">
            <v>HE</v>
          </cell>
          <cell r="B3632">
            <v>200101</v>
          </cell>
          <cell r="C3632">
            <v>13</v>
          </cell>
          <cell r="D3632" t="str">
            <v>6+</v>
          </cell>
          <cell r="E3632">
            <v>10.653</v>
          </cell>
        </row>
        <row r="3633">
          <cell r="A3633" t="str">
            <v>HE</v>
          </cell>
          <cell r="B3633">
            <v>200101</v>
          </cell>
          <cell r="C3633">
            <v>13</v>
          </cell>
          <cell r="D3633" t="str">
            <v>9</v>
          </cell>
          <cell r="E3633">
            <v>2.1969000000000003</v>
          </cell>
        </row>
        <row r="3634">
          <cell r="A3634" t="str">
            <v>HE</v>
          </cell>
          <cell r="B3634">
            <v>200101</v>
          </cell>
          <cell r="C3634">
            <v>13</v>
          </cell>
          <cell r="D3634" t="str">
            <v>C</v>
          </cell>
          <cell r="E3634">
            <v>86.539400000000001</v>
          </cell>
        </row>
        <row r="3635">
          <cell r="A3635" t="str">
            <v>HE</v>
          </cell>
          <cell r="B3635">
            <v>200101</v>
          </cell>
          <cell r="C3635">
            <v>13</v>
          </cell>
          <cell r="D3635" t="str">
            <v>F</v>
          </cell>
          <cell r="E3635">
            <v>6.4160000000000004</v>
          </cell>
        </row>
        <row r="3636">
          <cell r="A3636" t="str">
            <v>HE</v>
          </cell>
          <cell r="B3636">
            <v>200101</v>
          </cell>
          <cell r="C3636">
            <v>13</v>
          </cell>
          <cell r="D3636" t="str">
            <v>R</v>
          </cell>
          <cell r="E3636">
            <v>1.1246</v>
          </cell>
        </row>
        <row r="3637">
          <cell r="A3637" t="str">
            <v>HE</v>
          </cell>
          <cell r="B3637">
            <v>200101</v>
          </cell>
          <cell r="C3637">
            <v>14</v>
          </cell>
          <cell r="E3637">
            <v>100</v>
          </cell>
        </row>
        <row r="3638">
          <cell r="A3638" t="str">
            <v>HE</v>
          </cell>
          <cell r="B3638">
            <v>200101</v>
          </cell>
          <cell r="C3638">
            <v>14</v>
          </cell>
          <cell r="D3638" t="str">
            <v>0</v>
          </cell>
          <cell r="E3638">
            <v>0</v>
          </cell>
        </row>
        <row r="3639">
          <cell r="A3639" t="str">
            <v>HE</v>
          </cell>
          <cell r="B3639">
            <v>200101</v>
          </cell>
          <cell r="C3639">
            <v>14</v>
          </cell>
          <cell r="D3639" t="str">
            <v>3</v>
          </cell>
          <cell r="E3639">
            <v>2.5923000000000003</v>
          </cell>
        </row>
        <row r="3640">
          <cell r="A3640" t="str">
            <v>HE</v>
          </cell>
          <cell r="B3640">
            <v>200101</v>
          </cell>
          <cell r="C3640">
            <v>14</v>
          </cell>
          <cell r="D3640" t="str">
            <v>6</v>
          </cell>
          <cell r="E3640">
            <v>0.99120000000000008</v>
          </cell>
        </row>
        <row r="3641">
          <cell r="A3641" t="str">
            <v>HE</v>
          </cell>
          <cell r="B3641">
            <v>200101</v>
          </cell>
          <cell r="C3641">
            <v>14</v>
          </cell>
          <cell r="D3641" t="str">
            <v>6+</v>
          </cell>
          <cell r="E3641">
            <v>11.336</v>
          </cell>
        </row>
        <row r="3642">
          <cell r="A3642" t="str">
            <v>HE</v>
          </cell>
          <cell r="B3642">
            <v>200101</v>
          </cell>
          <cell r="C3642">
            <v>14</v>
          </cell>
          <cell r="D3642" t="str">
            <v>9</v>
          </cell>
          <cell r="E3642">
            <v>2.4319999999999999</v>
          </cell>
        </row>
        <row r="3643">
          <cell r="A3643" t="str">
            <v>HE</v>
          </cell>
          <cell r="B3643">
            <v>200101</v>
          </cell>
          <cell r="C3643">
            <v>14</v>
          </cell>
          <cell r="D3643" t="str">
            <v>C</v>
          </cell>
          <cell r="E3643">
            <v>86.072000000000003</v>
          </cell>
        </row>
        <row r="3644">
          <cell r="A3644" t="str">
            <v>HE</v>
          </cell>
          <cell r="B3644">
            <v>200101</v>
          </cell>
          <cell r="C3644">
            <v>14</v>
          </cell>
          <cell r="D3644" t="str">
            <v>F</v>
          </cell>
          <cell r="E3644">
            <v>6.5318000000000005</v>
          </cell>
        </row>
        <row r="3645">
          <cell r="A3645" t="str">
            <v>HE</v>
          </cell>
          <cell r="B3645">
            <v>200101</v>
          </cell>
          <cell r="C3645">
            <v>14</v>
          </cell>
          <cell r="D3645" t="str">
            <v>R</v>
          </cell>
          <cell r="E3645">
            <v>1.3808</v>
          </cell>
        </row>
        <row r="3646">
          <cell r="A3646" t="str">
            <v>HE</v>
          </cell>
          <cell r="B3646">
            <v>200101</v>
          </cell>
          <cell r="C3646">
            <v>15</v>
          </cell>
          <cell r="E3646">
            <v>100</v>
          </cell>
        </row>
        <row r="3647">
          <cell r="A3647" t="str">
            <v>HE</v>
          </cell>
          <cell r="B3647">
            <v>200101</v>
          </cell>
          <cell r="C3647">
            <v>15</v>
          </cell>
          <cell r="D3647" t="str">
            <v>0</v>
          </cell>
          <cell r="E3647">
            <v>0</v>
          </cell>
        </row>
        <row r="3648">
          <cell r="A3648" t="str">
            <v>HE</v>
          </cell>
          <cell r="B3648">
            <v>200101</v>
          </cell>
          <cell r="C3648">
            <v>15</v>
          </cell>
          <cell r="D3648" t="str">
            <v>3</v>
          </cell>
          <cell r="E3648">
            <v>2.9170000000000003</v>
          </cell>
        </row>
        <row r="3649">
          <cell r="A3649" t="str">
            <v>HE</v>
          </cell>
          <cell r="B3649">
            <v>200101</v>
          </cell>
          <cell r="C3649">
            <v>15</v>
          </cell>
          <cell r="D3649" t="str">
            <v>6</v>
          </cell>
          <cell r="E3649">
            <v>0.90360000000000007</v>
          </cell>
        </row>
        <row r="3650">
          <cell r="A3650" t="str">
            <v>HE</v>
          </cell>
          <cell r="B3650">
            <v>200101</v>
          </cell>
          <cell r="C3650">
            <v>15</v>
          </cell>
          <cell r="D3650" t="str">
            <v>6+</v>
          </cell>
          <cell r="E3650">
            <v>11.81</v>
          </cell>
        </row>
        <row r="3651">
          <cell r="A3651" t="str">
            <v>HE</v>
          </cell>
          <cell r="B3651">
            <v>200101</v>
          </cell>
          <cell r="C3651">
            <v>15</v>
          </cell>
          <cell r="D3651" t="str">
            <v>9</v>
          </cell>
          <cell r="E3651">
            <v>2.9191000000000003</v>
          </cell>
        </row>
        <row r="3652">
          <cell r="A3652" t="str">
            <v>HE</v>
          </cell>
          <cell r="B3652">
            <v>200101</v>
          </cell>
          <cell r="C3652">
            <v>15</v>
          </cell>
          <cell r="D3652" t="str">
            <v>C</v>
          </cell>
          <cell r="E3652">
            <v>85.272900000000007</v>
          </cell>
        </row>
        <row r="3653">
          <cell r="A3653" t="str">
            <v>HE</v>
          </cell>
          <cell r="B3653">
            <v>200101</v>
          </cell>
          <cell r="C3653">
            <v>15</v>
          </cell>
          <cell r="D3653" t="str">
            <v>F</v>
          </cell>
          <cell r="E3653">
            <v>6.4777000000000005</v>
          </cell>
        </row>
        <row r="3654">
          <cell r="A3654" t="str">
            <v>HE</v>
          </cell>
          <cell r="B3654">
            <v>200101</v>
          </cell>
          <cell r="C3654">
            <v>15</v>
          </cell>
          <cell r="D3654" t="str">
            <v>R</v>
          </cell>
          <cell r="E3654">
            <v>1.5096000000000001</v>
          </cell>
        </row>
        <row r="3655">
          <cell r="A3655" t="str">
            <v>HE</v>
          </cell>
          <cell r="B3655">
            <v>200101</v>
          </cell>
          <cell r="C3655">
            <v>16</v>
          </cell>
          <cell r="E3655">
            <v>100</v>
          </cell>
        </row>
        <row r="3656">
          <cell r="A3656" t="str">
            <v>HE</v>
          </cell>
          <cell r="B3656">
            <v>200101</v>
          </cell>
          <cell r="C3656">
            <v>16</v>
          </cell>
          <cell r="D3656" t="str">
            <v>0</v>
          </cell>
          <cell r="E3656">
            <v>0</v>
          </cell>
        </row>
        <row r="3657">
          <cell r="A3657" t="str">
            <v>HE</v>
          </cell>
          <cell r="B3657">
            <v>200101</v>
          </cell>
          <cell r="C3657">
            <v>16</v>
          </cell>
          <cell r="D3657" t="str">
            <v>3</v>
          </cell>
          <cell r="E3657">
            <v>2.8726000000000003</v>
          </cell>
        </row>
        <row r="3658">
          <cell r="A3658" t="str">
            <v>HE</v>
          </cell>
          <cell r="B3658">
            <v>200101</v>
          </cell>
          <cell r="C3658">
            <v>16</v>
          </cell>
          <cell r="D3658" t="str">
            <v>6</v>
          </cell>
          <cell r="E3658">
            <v>1.0311000000000001</v>
          </cell>
        </row>
        <row r="3659">
          <cell r="A3659" t="str">
            <v>HE</v>
          </cell>
          <cell r="B3659">
            <v>200101</v>
          </cell>
          <cell r="C3659">
            <v>16</v>
          </cell>
          <cell r="D3659" t="str">
            <v>6+</v>
          </cell>
          <cell r="E3659">
            <v>12.654999999999999</v>
          </cell>
        </row>
        <row r="3660">
          <cell r="A3660" t="str">
            <v>HE</v>
          </cell>
          <cell r="B3660">
            <v>200101</v>
          </cell>
          <cell r="C3660">
            <v>16</v>
          </cell>
          <cell r="D3660" t="str">
            <v>9</v>
          </cell>
          <cell r="E3660">
            <v>2.8765000000000001</v>
          </cell>
        </row>
        <row r="3661">
          <cell r="A3661" t="str">
            <v>HE</v>
          </cell>
          <cell r="B3661">
            <v>200101</v>
          </cell>
          <cell r="C3661">
            <v>16</v>
          </cell>
          <cell r="D3661" t="str">
            <v>C</v>
          </cell>
          <cell r="E3661">
            <v>84.471900000000005</v>
          </cell>
        </row>
        <row r="3662">
          <cell r="A3662" t="str">
            <v>HE</v>
          </cell>
          <cell r="B3662">
            <v>200101</v>
          </cell>
          <cell r="C3662">
            <v>16</v>
          </cell>
          <cell r="D3662" t="str">
            <v>F</v>
          </cell>
          <cell r="E3662">
            <v>6.9608000000000008</v>
          </cell>
        </row>
        <row r="3663">
          <cell r="A3663" t="str">
            <v>HE</v>
          </cell>
          <cell r="B3663">
            <v>200101</v>
          </cell>
          <cell r="C3663">
            <v>16</v>
          </cell>
          <cell r="D3663" t="str">
            <v>R</v>
          </cell>
          <cell r="E3663">
            <v>1.7872000000000001</v>
          </cell>
        </row>
        <row r="3664">
          <cell r="A3664" t="str">
            <v>HE</v>
          </cell>
          <cell r="B3664">
            <v>200101</v>
          </cell>
          <cell r="C3664">
            <v>17</v>
          </cell>
          <cell r="E3664">
            <v>100</v>
          </cell>
        </row>
        <row r="3665">
          <cell r="A3665" t="str">
            <v>HE</v>
          </cell>
          <cell r="B3665">
            <v>200101</v>
          </cell>
          <cell r="C3665">
            <v>17</v>
          </cell>
          <cell r="D3665" t="str">
            <v>0</v>
          </cell>
          <cell r="E3665">
            <v>0</v>
          </cell>
        </row>
        <row r="3666">
          <cell r="A3666" t="str">
            <v>HE</v>
          </cell>
          <cell r="B3666">
            <v>200101</v>
          </cell>
          <cell r="C3666">
            <v>17</v>
          </cell>
          <cell r="D3666" t="str">
            <v>3</v>
          </cell>
          <cell r="E3666">
            <v>3.0082</v>
          </cell>
        </row>
        <row r="3667">
          <cell r="A3667" t="str">
            <v>HE</v>
          </cell>
          <cell r="B3667">
            <v>200101</v>
          </cell>
          <cell r="C3667">
            <v>17</v>
          </cell>
          <cell r="D3667" t="str">
            <v>6</v>
          </cell>
          <cell r="E3667">
            <v>0.90720000000000001</v>
          </cell>
        </row>
        <row r="3668">
          <cell r="A3668" t="str">
            <v>HE</v>
          </cell>
          <cell r="B3668">
            <v>200101</v>
          </cell>
          <cell r="C3668">
            <v>17</v>
          </cell>
          <cell r="D3668" t="str">
            <v>6+</v>
          </cell>
          <cell r="E3668">
            <v>13.204000000000001</v>
          </cell>
        </row>
        <row r="3669">
          <cell r="A3669" t="str">
            <v>HE</v>
          </cell>
          <cell r="B3669">
            <v>200101</v>
          </cell>
          <cell r="C3669">
            <v>17</v>
          </cell>
          <cell r="D3669" t="str">
            <v>9</v>
          </cell>
          <cell r="E3669">
            <v>3.0828000000000002</v>
          </cell>
        </row>
        <row r="3670">
          <cell r="A3670" t="str">
            <v>HE</v>
          </cell>
          <cell r="B3670">
            <v>200101</v>
          </cell>
          <cell r="C3670">
            <v>17</v>
          </cell>
          <cell r="D3670" t="str">
            <v>C</v>
          </cell>
          <cell r="E3670">
            <v>83.787599999999998</v>
          </cell>
        </row>
        <row r="3671">
          <cell r="A3671" t="str">
            <v>HE</v>
          </cell>
          <cell r="B3671">
            <v>200101</v>
          </cell>
          <cell r="C3671">
            <v>17</v>
          </cell>
          <cell r="D3671" t="str">
            <v>F</v>
          </cell>
          <cell r="E3671">
            <v>7.2768000000000006</v>
          </cell>
        </row>
        <row r="3672">
          <cell r="A3672" t="str">
            <v>HE</v>
          </cell>
          <cell r="B3672">
            <v>200101</v>
          </cell>
          <cell r="C3672">
            <v>17</v>
          </cell>
          <cell r="D3672" t="str">
            <v>R</v>
          </cell>
          <cell r="E3672">
            <v>1.9374</v>
          </cell>
        </row>
        <row r="3673">
          <cell r="A3673" t="str">
            <v>HE</v>
          </cell>
          <cell r="B3673">
            <v>200101</v>
          </cell>
          <cell r="C3673">
            <v>18</v>
          </cell>
          <cell r="E3673">
            <v>100</v>
          </cell>
        </row>
        <row r="3674">
          <cell r="A3674" t="str">
            <v>HE</v>
          </cell>
          <cell r="B3674">
            <v>200101</v>
          </cell>
          <cell r="C3674">
            <v>18</v>
          </cell>
          <cell r="D3674" t="str">
            <v>0</v>
          </cell>
          <cell r="E3674">
            <v>0</v>
          </cell>
        </row>
        <row r="3675">
          <cell r="A3675" t="str">
            <v>HE</v>
          </cell>
          <cell r="B3675">
            <v>200101</v>
          </cell>
          <cell r="C3675">
            <v>18</v>
          </cell>
          <cell r="D3675" t="str">
            <v>3</v>
          </cell>
          <cell r="E3675">
            <v>3.0093000000000001</v>
          </cell>
        </row>
        <row r="3676">
          <cell r="A3676" t="str">
            <v>HE</v>
          </cell>
          <cell r="B3676">
            <v>200101</v>
          </cell>
          <cell r="C3676">
            <v>18</v>
          </cell>
          <cell r="D3676" t="str">
            <v>6</v>
          </cell>
          <cell r="E3676">
            <v>1.0188000000000001</v>
          </cell>
        </row>
        <row r="3677">
          <cell r="A3677" t="str">
            <v>HE</v>
          </cell>
          <cell r="B3677">
            <v>200101</v>
          </cell>
          <cell r="C3677">
            <v>18</v>
          </cell>
          <cell r="D3677" t="str">
            <v>6+</v>
          </cell>
          <cell r="E3677">
            <v>13.863</v>
          </cell>
        </row>
        <row r="3678">
          <cell r="A3678" t="str">
            <v>HE</v>
          </cell>
          <cell r="B3678">
            <v>200101</v>
          </cell>
          <cell r="C3678">
            <v>18</v>
          </cell>
          <cell r="D3678" t="str">
            <v>9</v>
          </cell>
          <cell r="E3678">
            <v>3.2477</v>
          </cell>
        </row>
        <row r="3679">
          <cell r="A3679" t="str">
            <v>HE</v>
          </cell>
          <cell r="B3679">
            <v>200101</v>
          </cell>
          <cell r="C3679">
            <v>18</v>
          </cell>
          <cell r="D3679" t="str">
            <v>C</v>
          </cell>
          <cell r="E3679">
            <v>83.127600000000001</v>
          </cell>
        </row>
        <row r="3680">
          <cell r="A3680" t="str">
            <v>HE</v>
          </cell>
          <cell r="B3680">
            <v>200101</v>
          </cell>
          <cell r="C3680">
            <v>18</v>
          </cell>
          <cell r="D3680" t="str">
            <v>F</v>
          </cell>
          <cell r="E3680">
            <v>7.4579000000000004</v>
          </cell>
        </row>
        <row r="3681">
          <cell r="A3681" t="str">
            <v>HE</v>
          </cell>
          <cell r="B3681">
            <v>200101</v>
          </cell>
          <cell r="C3681">
            <v>18</v>
          </cell>
          <cell r="D3681" t="str">
            <v>R</v>
          </cell>
          <cell r="E3681">
            <v>2.1387</v>
          </cell>
        </row>
        <row r="3682">
          <cell r="A3682" t="str">
            <v>HE</v>
          </cell>
          <cell r="B3682">
            <v>200101</v>
          </cell>
          <cell r="C3682">
            <v>19</v>
          </cell>
          <cell r="E3682">
            <v>100</v>
          </cell>
        </row>
        <row r="3683">
          <cell r="A3683" t="str">
            <v>HE</v>
          </cell>
          <cell r="B3683">
            <v>200101</v>
          </cell>
          <cell r="C3683">
            <v>19</v>
          </cell>
          <cell r="D3683" t="str">
            <v>0</v>
          </cell>
          <cell r="E3683">
            <v>0</v>
          </cell>
        </row>
        <row r="3684">
          <cell r="A3684" t="str">
            <v>HE</v>
          </cell>
          <cell r="B3684">
            <v>200101</v>
          </cell>
          <cell r="C3684">
            <v>19</v>
          </cell>
          <cell r="D3684" t="str">
            <v>3</v>
          </cell>
          <cell r="E3684">
            <v>2.8523000000000001</v>
          </cell>
        </row>
        <row r="3685">
          <cell r="A3685" t="str">
            <v>HE</v>
          </cell>
          <cell r="B3685">
            <v>200101</v>
          </cell>
          <cell r="C3685">
            <v>19</v>
          </cell>
          <cell r="D3685" t="str">
            <v>6</v>
          </cell>
          <cell r="E3685">
            <v>1.0466</v>
          </cell>
        </row>
        <row r="3686">
          <cell r="A3686" t="str">
            <v>HE</v>
          </cell>
          <cell r="B3686">
            <v>200101</v>
          </cell>
          <cell r="C3686">
            <v>19</v>
          </cell>
          <cell r="D3686" t="str">
            <v>6+</v>
          </cell>
          <cell r="E3686">
            <v>15.113</v>
          </cell>
        </row>
        <row r="3687">
          <cell r="A3687" t="str">
            <v>HE</v>
          </cell>
          <cell r="B3687">
            <v>200101</v>
          </cell>
          <cell r="C3687">
            <v>19</v>
          </cell>
          <cell r="D3687" t="str">
            <v>9</v>
          </cell>
          <cell r="E3687">
            <v>4.0796999999999999</v>
          </cell>
        </row>
        <row r="3688">
          <cell r="A3688" t="str">
            <v>HE</v>
          </cell>
          <cell r="B3688">
            <v>200101</v>
          </cell>
          <cell r="C3688">
            <v>19</v>
          </cell>
          <cell r="D3688" t="str">
            <v>C</v>
          </cell>
          <cell r="E3688">
            <v>82.034300000000002</v>
          </cell>
        </row>
        <row r="3689">
          <cell r="A3689" t="str">
            <v>HE</v>
          </cell>
          <cell r="B3689">
            <v>200101</v>
          </cell>
          <cell r="C3689">
            <v>19</v>
          </cell>
          <cell r="D3689" t="str">
            <v>F</v>
          </cell>
          <cell r="E3689">
            <v>7.6233000000000004</v>
          </cell>
        </row>
        <row r="3690">
          <cell r="A3690" t="str">
            <v>HE</v>
          </cell>
          <cell r="B3690">
            <v>200101</v>
          </cell>
          <cell r="C3690">
            <v>19</v>
          </cell>
          <cell r="D3690" t="str">
            <v>R</v>
          </cell>
          <cell r="E3690">
            <v>2.3637999999999999</v>
          </cell>
        </row>
        <row r="3691">
          <cell r="A3691" t="str">
            <v>HE</v>
          </cell>
          <cell r="B3691">
            <v>200101</v>
          </cell>
          <cell r="C3691">
            <v>20</v>
          </cell>
          <cell r="E3691">
            <v>100</v>
          </cell>
        </row>
        <row r="3692">
          <cell r="A3692" t="str">
            <v>HE</v>
          </cell>
          <cell r="B3692">
            <v>200101</v>
          </cell>
          <cell r="C3692">
            <v>20</v>
          </cell>
          <cell r="D3692" t="str">
            <v>0</v>
          </cell>
          <cell r="E3692">
            <v>0</v>
          </cell>
        </row>
        <row r="3693">
          <cell r="A3693" t="str">
            <v>HE</v>
          </cell>
          <cell r="B3693">
            <v>200101</v>
          </cell>
          <cell r="C3693">
            <v>20</v>
          </cell>
          <cell r="D3693" t="str">
            <v>3</v>
          </cell>
          <cell r="E3693">
            <v>3.0098000000000003</v>
          </cell>
        </row>
        <row r="3694">
          <cell r="A3694" t="str">
            <v>HE</v>
          </cell>
          <cell r="B3694">
            <v>200101</v>
          </cell>
          <cell r="C3694">
            <v>20</v>
          </cell>
          <cell r="D3694" t="str">
            <v>6</v>
          </cell>
          <cell r="E3694">
            <v>0.96430000000000005</v>
          </cell>
        </row>
        <row r="3695">
          <cell r="A3695" t="str">
            <v>HE</v>
          </cell>
          <cell r="B3695">
            <v>200101</v>
          </cell>
          <cell r="C3695">
            <v>20</v>
          </cell>
          <cell r="D3695" t="str">
            <v>6+</v>
          </cell>
          <cell r="E3695">
            <v>15.832000000000001</v>
          </cell>
        </row>
        <row r="3696">
          <cell r="A3696" t="str">
            <v>HE</v>
          </cell>
          <cell r="B3696">
            <v>200101</v>
          </cell>
          <cell r="C3696">
            <v>20</v>
          </cell>
          <cell r="D3696" t="str">
            <v>9</v>
          </cell>
          <cell r="E3696">
            <v>4.3069000000000006</v>
          </cell>
        </row>
        <row r="3697">
          <cell r="A3697" t="str">
            <v>HE</v>
          </cell>
          <cell r="B3697">
            <v>200101</v>
          </cell>
          <cell r="C3697">
            <v>20</v>
          </cell>
          <cell r="D3697" t="str">
            <v>C</v>
          </cell>
          <cell r="E3697">
            <v>81.157800000000009</v>
          </cell>
        </row>
        <row r="3698">
          <cell r="A3698" t="str">
            <v>HE</v>
          </cell>
          <cell r="B3698">
            <v>200101</v>
          </cell>
          <cell r="C3698">
            <v>20</v>
          </cell>
          <cell r="D3698" t="str">
            <v>F</v>
          </cell>
          <cell r="E3698">
            <v>7.9737</v>
          </cell>
        </row>
        <row r="3699">
          <cell r="A3699" t="str">
            <v>HE</v>
          </cell>
          <cell r="B3699">
            <v>200101</v>
          </cell>
          <cell r="C3699">
            <v>20</v>
          </cell>
          <cell r="D3699" t="str">
            <v>R</v>
          </cell>
          <cell r="E3699">
            <v>2.5874999999999999</v>
          </cell>
        </row>
        <row r="3700">
          <cell r="A3700" t="str">
            <v>HE</v>
          </cell>
          <cell r="B3700">
            <v>200101</v>
          </cell>
          <cell r="C3700">
            <v>21</v>
          </cell>
          <cell r="E3700">
            <v>100</v>
          </cell>
        </row>
        <row r="3701">
          <cell r="A3701" t="str">
            <v>HE</v>
          </cell>
          <cell r="B3701">
            <v>200101</v>
          </cell>
          <cell r="C3701">
            <v>21</v>
          </cell>
          <cell r="D3701" t="str">
            <v>0</v>
          </cell>
          <cell r="E3701">
            <v>0</v>
          </cell>
        </row>
        <row r="3702">
          <cell r="A3702" t="str">
            <v>HE</v>
          </cell>
          <cell r="B3702">
            <v>200101</v>
          </cell>
          <cell r="C3702">
            <v>21</v>
          </cell>
          <cell r="D3702" t="str">
            <v>3</v>
          </cell>
          <cell r="E3702">
            <v>3.3269000000000002</v>
          </cell>
        </row>
        <row r="3703">
          <cell r="A3703" t="str">
            <v>HE</v>
          </cell>
          <cell r="B3703">
            <v>200101</v>
          </cell>
          <cell r="C3703">
            <v>21</v>
          </cell>
          <cell r="D3703" t="str">
            <v>6</v>
          </cell>
          <cell r="E3703">
            <v>1.2209000000000001</v>
          </cell>
        </row>
        <row r="3704">
          <cell r="A3704" t="str">
            <v>HE</v>
          </cell>
          <cell r="B3704">
            <v>200101</v>
          </cell>
          <cell r="C3704">
            <v>21</v>
          </cell>
          <cell r="D3704" t="str">
            <v>6+</v>
          </cell>
          <cell r="E3704">
            <v>17.486000000000001</v>
          </cell>
        </row>
        <row r="3705">
          <cell r="A3705" t="str">
            <v>HE</v>
          </cell>
          <cell r="B3705">
            <v>200101</v>
          </cell>
          <cell r="C3705">
            <v>21</v>
          </cell>
          <cell r="D3705" t="str">
            <v>9</v>
          </cell>
          <cell r="E3705">
            <v>4.6315</v>
          </cell>
        </row>
        <row r="3706">
          <cell r="A3706" t="str">
            <v>HE</v>
          </cell>
          <cell r="B3706">
            <v>200101</v>
          </cell>
          <cell r="C3706">
            <v>21</v>
          </cell>
          <cell r="D3706" t="str">
            <v>C</v>
          </cell>
          <cell r="E3706">
            <v>79.186599999999999</v>
          </cell>
        </row>
        <row r="3707">
          <cell r="A3707" t="str">
            <v>HE</v>
          </cell>
          <cell r="B3707">
            <v>200101</v>
          </cell>
          <cell r="C3707">
            <v>21</v>
          </cell>
          <cell r="D3707" t="str">
            <v>F</v>
          </cell>
          <cell r="E3707">
            <v>8.5851000000000006</v>
          </cell>
        </row>
        <row r="3708">
          <cell r="A3708" t="str">
            <v>HE</v>
          </cell>
          <cell r="B3708">
            <v>200101</v>
          </cell>
          <cell r="C3708">
            <v>21</v>
          </cell>
          <cell r="D3708" t="str">
            <v>R</v>
          </cell>
          <cell r="E3708">
            <v>3.0489000000000002</v>
          </cell>
        </row>
        <row r="3709">
          <cell r="A3709" t="str">
            <v>HE</v>
          </cell>
          <cell r="B3709">
            <v>200101</v>
          </cell>
          <cell r="C3709">
            <v>22</v>
          </cell>
          <cell r="E3709">
            <v>100</v>
          </cell>
        </row>
        <row r="3710">
          <cell r="A3710" t="str">
            <v>HE</v>
          </cell>
          <cell r="B3710">
            <v>200101</v>
          </cell>
          <cell r="C3710">
            <v>22</v>
          </cell>
          <cell r="D3710" t="str">
            <v>0</v>
          </cell>
          <cell r="E3710">
            <v>0</v>
          </cell>
        </row>
        <row r="3711">
          <cell r="A3711" t="str">
            <v>HE</v>
          </cell>
          <cell r="B3711">
            <v>200101</v>
          </cell>
          <cell r="C3711">
            <v>22</v>
          </cell>
          <cell r="D3711" t="str">
            <v>3</v>
          </cell>
          <cell r="E3711">
            <v>2.5058000000000002</v>
          </cell>
        </row>
        <row r="3712">
          <cell r="A3712" t="str">
            <v>HE</v>
          </cell>
          <cell r="B3712">
            <v>200101</v>
          </cell>
          <cell r="C3712">
            <v>22</v>
          </cell>
          <cell r="D3712" t="str">
            <v>6</v>
          </cell>
          <cell r="E3712">
            <v>0.61709999999999998</v>
          </cell>
        </row>
        <row r="3713">
          <cell r="A3713" t="str">
            <v>HE</v>
          </cell>
          <cell r="B3713">
            <v>200101</v>
          </cell>
          <cell r="C3713">
            <v>22</v>
          </cell>
          <cell r="D3713" t="str">
            <v>6+</v>
          </cell>
          <cell r="E3713">
            <v>16.742000000000001</v>
          </cell>
        </row>
        <row r="3714">
          <cell r="A3714" t="str">
            <v>HE</v>
          </cell>
          <cell r="B3714">
            <v>200101</v>
          </cell>
          <cell r="C3714">
            <v>22</v>
          </cell>
          <cell r="D3714" t="str">
            <v>9</v>
          </cell>
          <cell r="E3714">
            <v>3.5232000000000001</v>
          </cell>
        </row>
        <row r="3715">
          <cell r="A3715" t="str">
            <v>HE</v>
          </cell>
          <cell r="B3715">
            <v>200101</v>
          </cell>
          <cell r="C3715">
            <v>22</v>
          </cell>
          <cell r="D3715" t="str">
            <v>C</v>
          </cell>
          <cell r="E3715">
            <v>80.752099999999999</v>
          </cell>
        </row>
        <row r="3716">
          <cell r="A3716" t="str">
            <v>HE</v>
          </cell>
          <cell r="B3716">
            <v>200101</v>
          </cell>
          <cell r="C3716">
            <v>22</v>
          </cell>
          <cell r="D3716" t="str">
            <v>F</v>
          </cell>
          <cell r="E3716">
            <v>9.3836000000000013</v>
          </cell>
        </row>
        <row r="3717">
          <cell r="A3717" t="str">
            <v>HE</v>
          </cell>
          <cell r="B3717">
            <v>200101</v>
          </cell>
          <cell r="C3717">
            <v>22</v>
          </cell>
          <cell r="D3717" t="str">
            <v>R</v>
          </cell>
          <cell r="E3717">
            <v>3.2181999999999999</v>
          </cell>
        </row>
        <row r="3718">
          <cell r="A3718" t="str">
            <v>HE</v>
          </cell>
          <cell r="B3718">
            <v>200101</v>
          </cell>
          <cell r="C3718">
            <v>23</v>
          </cell>
          <cell r="E3718">
            <v>100</v>
          </cell>
        </row>
        <row r="3719">
          <cell r="A3719" t="str">
            <v>HE</v>
          </cell>
          <cell r="B3719">
            <v>200101</v>
          </cell>
          <cell r="C3719">
            <v>23</v>
          </cell>
          <cell r="D3719" t="str">
            <v>0</v>
          </cell>
          <cell r="E3719">
            <v>0</v>
          </cell>
        </row>
        <row r="3720">
          <cell r="A3720" t="str">
            <v>HE</v>
          </cell>
          <cell r="B3720">
            <v>200101</v>
          </cell>
          <cell r="C3720">
            <v>23</v>
          </cell>
          <cell r="D3720" t="str">
            <v>3</v>
          </cell>
          <cell r="E3720">
            <v>1.9603000000000002</v>
          </cell>
        </row>
        <row r="3721">
          <cell r="A3721" t="str">
            <v>HE</v>
          </cell>
          <cell r="B3721">
            <v>200101</v>
          </cell>
          <cell r="C3721">
            <v>23</v>
          </cell>
          <cell r="D3721" t="str">
            <v>6</v>
          </cell>
          <cell r="E3721">
            <v>0.51719999999999999</v>
          </cell>
        </row>
        <row r="3722">
          <cell r="A3722" t="str">
            <v>HE</v>
          </cell>
          <cell r="B3722">
            <v>200101</v>
          </cell>
          <cell r="C3722">
            <v>23</v>
          </cell>
          <cell r="D3722" t="str">
            <v>6+</v>
          </cell>
          <cell r="E3722">
            <v>17.062999999999999</v>
          </cell>
        </row>
        <row r="3723">
          <cell r="A3723" t="str">
            <v>HE</v>
          </cell>
          <cell r="B3723">
            <v>200101</v>
          </cell>
          <cell r="C3723">
            <v>23</v>
          </cell>
          <cell r="D3723" t="str">
            <v>9</v>
          </cell>
          <cell r="E3723">
            <v>4.5414000000000003</v>
          </cell>
        </row>
        <row r="3724">
          <cell r="A3724" t="str">
            <v>HE</v>
          </cell>
          <cell r="B3724">
            <v>200101</v>
          </cell>
          <cell r="C3724">
            <v>23</v>
          </cell>
          <cell r="D3724" t="str">
            <v>C</v>
          </cell>
          <cell r="E3724">
            <v>80.976399999999998</v>
          </cell>
        </row>
        <row r="3725">
          <cell r="A3725" t="str">
            <v>HE</v>
          </cell>
          <cell r="B3725">
            <v>200101</v>
          </cell>
          <cell r="C3725">
            <v>23</v>
          </cell>
          <cell r="D3725" t="str">
            <v>F</v>
          </cell>
          <cell r="E3725">
            <v>8.8707000000000011</v>
          </cell>
        </row>
        <row r="3726">
          <cell r="A3726" t="str">
            <v>HE</v>
          </cell>
          <cell r="B3726">
            <v>200101</v>
          </cell>
          <cell r="C3726">
            <v>23</v>
          </cell>
          <cell r="D3726" t="str">
            <v>R</v>
          </cell>
          <cell r="E3726">
            <v>3.1341000000000001</v>
          </cell>
        </row>
        <row r="3727">
          <cell r="A3727" t="str">
            <v>HE</v>
          </cell>
          <cell r="B3727">
            <v>200102</v>
          </cell>
          <cell r="C3727">
            <v>0</v>
          </cell>
          <cell r="E3727">
            <v>100</v>
          </cell>
        </row>
        <row r="3728">
          <cell r="A3728" t="str">
            <v>HE</v>
          </cell>
          <cell r="B3728">
            <v>200102</v>
          </cell>
          <cell r="C3728">
            <v>0</v>
          </cell>
          <cell r="D3728" t="str">
            <v>0</v>
          </cell>
          <cell r="E3728">
            <v>0</v>
          </cell>
        </row>
        <row r="3729">
          <cell r="A3729" t="str">
            <v>HE</v>
          </cell>
          <cell r="B3729">
            <v>200102</v>
          </cell>
          <cell r="C3729">
            <v>0</v>
          </cell>
          <cell r="D3729" t="str">
            <v>3</v>
          </cell>
          <cell r="E3729">
            <v>0.6472</v>
          </cell>
        </row>
        <row r="3730">
          <cell r="A3730" t="str">
            <v>HE</v>
          </cell>
          <cell r="B3730">
            <v>200102</v>
          </cell>
          <cell r="C3730">
            <v>0</v>
          </cell>
          <cell r="D3730" t="str">
            <v>6</v>
          </cell>
          <cell r="E3730">
            <v>1.4400000000000001E-2</v>
          </cell>
        </row>
        <row r="3731">
          <cell r="A3731" t="str">
            <v>HE</v>
          </cell>
          <cell r="B3731">
            <v>200102</v>
          </cell>
          <cell r="C3731">
            <v>0</v>
          </cell>
          <cell r="D3731" t="str">
            <v>6+</v>
          </cell>
          <cell r="E3731">
            <v>0.02</v>
          </cell>
        </row>
        <row r="3732">
          <cell r="A3732" t="str">
            <v>HE</v>
          </cell>
          <cell r="B3732">
            <v>200102</v>
          </cell>
          <cell r="C3732">
            <v>0</v>
          </cell>
          <cell r="D3732" t="str">
            <v>9</v>
          </cell>
          <cell r="E3732">
            <v>2.2000000000000001E-3</v>
          </cell>
        </row>
        <row r="3733">
          <cell r="A3733" t="str">
            <v>HE</v>
          </cell>
          <cell r="B3733">
            <v>200102</v>
          </cell>
          <cell r="C3733">
            <v>0</v>
          </cell>
          <cell r="D3733" t="str">
            <v>C</v>
          </cell>
          <cell r="E3733">
            <v>99.332599999999999</v>
          </cell>
        </row>
        <row r="3734">
          <cell r="A3734" t="str">
            <v>HE</v>
          </cell>
          <cell r="B3734">
            <v>200102</v>
          </cell>
          <cell r="C3734">
            <v>0</v>
          </cell>
          <cell r="D3734" t="str">
            <v>F</v>
          </cell>
          <cell r="E3734">
            <v>3.6000000000000003E-3</v>
          </cell>
        </row>
        <row r="3735">
          <cell r="A3735" t="str">
            <v>HE</v>
          </cell>
          <cell r="B3735">
            <v>200102</v>
          </cell>
          <cell r="C3735">
            <v>1</v>
          </cell>
          <cell r="E3735">
            <v>100</v>
          </cell>
        </row>
        <row r="3736">
          <cell r="A3736" t="str">
            <v>HE</v>
          </cell>
          <cell r="B3736">
            <v>200102</v>
          </cell>
          <cell r="C3736">
            <v>1</v>
          </cell>
          <cell r="D3736" t="str">
            <v>0</v>
          </cell>
          <cell r="E3736">
            <v>0</v>
          </cell>
        </row>
        <row r="3737">
          <cell r="A3737" t="str">
            <v>HE</v>
          </cell>
          <cell r="B3737">
            <v>200102</v>
          </cell>
          <cell r="C3737">
            <v>1</v>
          </cell>
          <cell r="D3737" t="str">
            <v>3</v>
          </cell>
          <cell r="E3737">
            <v>0.88740000000000008</v>
          </cell>
        </row>
        <row r="3738">
          <cell r="A3738" t="str">
            <v>HE</v>
          </cell>
          <cell r="B3738">
            <v>200102</v>
          </cell>
          <cell r="C3738">
            <v>1</v>
          </cell>
          <cell r="D3738" t="str">
            <v>6</v>
          </cell>
          <cell r="E3738">
            <v>0.12480000000000001</v>
          </cell>
        </row>
        <row r="3739">
          <cell r="A3739" t="str">
            <v>HE</v>
          </cell>
          <cell r="B3739">
            <v>200102</v>
          </cell>
          <cell r="C3739">
            <v>1</v>
          </cell>
          <cell r="D3739" t="str">
            <v>6+</v>
          </cell>
          <cell r="E3739">
            <v>0.153</v>
          </cell>
        </row>
        <row r="3740">
          <cell r="A3740" t="str">
            <v>HE</v>
          </cell>
          <cell r="B3740">
            <v>200102</v>
          </cell>
          <cell r="C3740">
            <v>1</v>
          </cell>
          <cell r="D3740" t="str">
            <v>9</v>
          </cell>
          <cell r="E3740">
            <v>3.1000000000000003E-3</v>
          </cell>
        </row>
        <row r="3741">
          <cell r="A3741" t="str">
            <v>HE</v>
          </cell>
          <cell r="B3741">
            <v>200102</v>
          </cell>
          <cell r="C3741">
            <v>1</v>
          </cell>
          <cell r="D3741" t="str">
            <v>C</v>
          </cell>
          <cell r="E3741">
            <v>98.959600000000009</v>
          </cell>
        </row>
        <row r="3742">
          <cell r="A3742" t="str">
            <v>HE</v>
          </cell>
          <cell r="B3742">
            <v>200102</v>
          </cell>
          <cell r="C3742">
            <v>1</v>
          </cell>
          <cell r="D3742" t="str">
            <v>F</v>
          </cell>
          <cell r="E3742">
            <v>2.5000000000000001E-2</v>
          </cell>
        </row>
        <row r="3743">
          <cell r="A3743" t="str">
            <v>HE</v>
          </cell>
          <cell r="B3743">
            <v>200102</v>
          </cell>
          <cell r="C3743">
            <v>2</v>
          </cell>
          <cell r="E3743">
            <v>100</v>
          </cell>
        </row>
        <row r="3744">
          <cell r="A3744" t="str">
            <v>HE</v>
          </cell>
          <cell r="B3744">
            <v>200102</v>
          </cell>
          <cell r="C3744">
            <v>2</v>
          </cell>
          <cell r="D3744" t="str">
            <v>0</v>
          </cell>
          <cell r="E3744">
            <v>0</v>
          </cell>
        </row>
        <row r="3745">
          <cell r="A3745" t="str">
            <v>HE</v>
          </cell>
          <cell r="B3745">
            <v>200102</v>
          </cell>
          <cell r="C3745">
            <v>2</v>
          </cell>
          <cell r="D3745" t="str">
            <v>3</v>
          </cell>
          <cell r="E3745">
            <v>1.3623000000000001</v>
          </cell>
        </row>
        <row r="3746">
          <cell r="A3746" t="str">
            <v>HE</v>
          </cell>
          <cell r="B3746">
            <v>200102</v>
          </cell>
          <cell r="C3746">
            <v>2</v>
          </cell>
          <cell r="D3746" t="str">
            <v>6</v>
          </cell>
          <cell r="E3746">
            <v>0.26030000000000003</v>
          </cell>
        </row>
        <row r="3747">
          <cell r="A3747" t="str">
            <v>HE</v>
          </cell>
          <cell r="B3747">
            <v>200102</v>
          </cell>
          <cell r="C3747">
            <v>2</v>
          </cell>
          <cell r="D3747" t="str">
            <v>6+</v>
          </cell>
          <cell r="E3747">
            <v>0.60199999999999998</v>
          </cell>
        </row>
        <row r="3748">
          <cell r="A3748" t="str">
            <v>HE</v>
          </cell>
          <cell r="B3748">
            <v>200102</v>
          </cell>
          <cell r="C3748">
            <v>2</v>
          </cell>
          <cell r="D3748" t="str">
            <v>9</v>
          </cell>
          <cell r="E3748">
            <v>6.1000000000000006E-2</v>
          </cell>
        </row>
        <row r="3749">
          <cell r="A3749" t="str">
            <v>HE</v>
          </cell>
          <cell r="B3749">
            <v>200102</v>
          </cell>
          <cell r="C3749">
            <v>2</v>
          </cell>
          <cell r="D3749" t="str">
            <v>C</v>
          </cell>
          <cell r="E3749">
            <v>98.035600000000002</v>
          </cell>
        </row>
        <row r="3750">
          <cell r="A3750" t="str">
            <v>HE</v>
          </cell>
          <cell r="B3750">
            <v>200102</v>
          </cell>
          <cell r="C3750">
            <v>2</v>
          </cell>
          <cell r="D3750" t="str">
            <v>F</v>
          </cell>
          <cell r="E3750">
            <v>0.28090000000000004</v>
          </cell>
        </row>
        <row r="3751">
          <cell r="A3751" t="str">
            <v>HE</v>
          </cell>
          <cell r="B3751">
            <v>200102</v>
          </cell>
          <cell r="C3751">
            <v>3</v>
          </cell>
          <cell r="E3751">
            <v>100</v>
          </cell>
        </row>
        <row r="3752">
          <cell r="A3752" t="str">
            <v>HE</v>
          </cell>
          <cell r="B3752">
            <v>200102</v>
          </cell>
          <cell r="C3752">
            <v>3</v>
          </cell>
          <cell r="D3752" t="str">
            <v>0</v>
          </cell>
          <cell r="E3752">
            <v>0</v>
          </cell>
        </row>
        <row r="3753">
          <cell r="A3753" t="str">
            <v>HE</v>
          </cell>
          <cell r="B3753">
            <v>200102</v>
          </cell>
          <cell r="C3753">
            <v>3</v>
          </cell>
          <cell r="D3753" t="str">
            <v>3</v>
          </cell>
          <cell r="E3753">
            <v>1.8336000000000001</v>
          </cell>
        </row>
        <row r="3754">
          <cell r="A3754" t="str">
            <v>HE</v>
          </cell>
          <cell r="B3754">
            <v>200102</v>
          </cell>
          <cell r="C3754">
            <v>3</v>
          </cell>
          <cell r="D3754" t="str">
            <v>6</v>
          </cell>
          <cell r="E3754">
            <v>0.46870000000000001</v>
          </cell>
        </row>
        <row r="3755">
          <cell r="A3755" t="str">
            <v>HE</v>
          </cell>
          <cell r="B3755">
            <v>200102</v>
          </cell>
          <cell r="C3755">
            <v>3</v>
          </cell>
          <cell r="D3755" t="str">
            <v>6+</v>
          </cell>
          <cell r="E3755">
            <v>1.264</v>
          </cell>
        </row>
        <row r="3756">
          <cell r="A3756" t="str">
            <v>HE</v>
          </cell>
          <cell r="B3756">
            <v>200102</v>
          </cell>
          <cell r="C3756">
            <v>3</v>
          </cell>
          <cell r="D3756" t="str">
            <v>9</v>
          </cell>
          <cell r="E3756">
            <v>0.16070000000000001</v>
          </cell>
        </row>
        <row r="3757">
          <cell r="A3757" t="str">
            <v>HE</v>
          </cell>
          <cell r="B3757">
            <v>200102</v>
          </cell>
          <cell r="C3757">
            <v>3</v>
          </cell>
          <cell r="D3757" t="str">
            <v>C</v>
          </cell>
          <cell r="E3757">
            <v>96.9024</v>
          </cell>
        </row>
        <row r="3758">
          <cell r="A3758" t="str">
            <v>HE</v>
          </cell>
          <cell r="B3758">
            <v>200102</v>
          </cell>
          <cell r="C3758">
            <v>3</v>
          </cell>
          <cell r="D3758" t="str">
            <v>F</v>
          </cell>
          <cell r="E3758">
            <v>0.63460000000000005</v>
          </cell>
        </row>
        <row r="3759">
          <cell r="A3759" t="str">
            <v>HE</v>
          </cell>
          <cell r="B3759">
            <v>200102</v>
          </cell>
          <cell r="C3759">
            <v>4</v>
          </cell>
          <cell r="E3759">
            <v>100</v>
          </cell>
        </row>
        <row r="3760">
          <cell r="A3760" t="str">
            <v>HE</v>
          </cell>
          <cell r="B3760">
            <v>200102</v>
          </cell>
          <cell r="C3760">
            <v>4</v>
          </cell>
          <cell r="D3760" t="str">
            <v>0</v>
          </cell>
          <cell r="E3760">
            <v>0</v>
          </cell>
        </row>
        <row r="3761">
          <cell r="A3761" t="str">
            <v>HE</v>
          </cell>
          <cell r="B3761">
            <v>200102</v>
          </cell>
          <cell r="C3761">
            <v>4</v>
          </cell>
          <cell r="D3761" t="str">
            <v>3</v>
          </cell>
          <cell r="E3761">
            <v>2.2810999999999999</v>
          </cell>
        </row>
        <row r="3762">
          <cell r="A3762" t="str">
            <v>HE</v>
          </cell>
          <cell r="B3762">
            <v>200102</v>
          </cell>
          <cell r="C3762">
            <v>4</v>
          </cell>
          <cell r="D3762" t="str">
            <v>6</v>
          </cell>
          <cell r="E3762">
            <v>0.67449999999999999</v>
          </cell>
        </row>
        <row r="3763">
          <cell r="A3763" t="str">
            <v>HE</v>
          </cell>
          <cell r="B3763">
            <v>200102</v>
          </cell>
          <cell r="C3763">
            <v>4</v>
          </cell>
          <cell r="D3763" t="str">
            <v>6+</v>
          </cell>
          <cell r="E3763">
            <v>2.3650000000000002</v>
          </cell>
        </row>
        <row r="3764">
          <cell r="A3764" t="str">
            <v>HE</v>
          </cell>
          <cell r="B3764">
            <v>200102</v>
          </cell>
          <cell r="C3764">
            <v>4</v>
          </cell>
          <cell r="D3764" t="str">
            <v>9</v>
          </cell>
          <cell r="E3764">
            <v>0.34300000000000003</v>
          </cell>
        </row>
        <row r="3765">
          <cell r="A3765" t="str">
            <v>HE</v>
          </cell>
          <cell r="B3765">
            <v>200102</v>
          </cell>
          <cell r="C3765">
            <v>4</v>
          </cell>
          <cell r="D3765" t="str">
            <v>C</v>
          </cell>
          <cell r="E3765">
            <v>95.354300000000009</v>
          </cell>
        </row>
        <row r="3766">
          <cell r="A3766" t="str">
            <v>HE</v>
          </cell>
          <cell r="B3766">
            <v>200102</v>
          </cell>
          <cell r="C3766">
            <v>4</v>
          </cell>
          <cell r="D3766" t="str">
            <v>F</v>
          </cell>
          <cell r="E3766">
            <v>1.3412000000000002</v>
          </cell>
        </row>
        <row r="3767">
          <cell r="A3767" t="str">
            <v>HE</v>
          </cell>
          <cell r="B3767">
            <v>200102</v>
          </cell>
          <cell r="C3767">
            <v>4</v>
          </cell>
          <cell r="D3767" t="str">
            <v>R</v>
          </cell>
          <cell r="E3767">
            <v>5.8999999999999999E-3</v>
          </cell>
        </row>
        <row r="3768">
          <cell r="A3768" t="str">
            <v>HE</v>
          </cell>
          <cell r="B3768">
            <v>200102</v>
          </cell>
          <cell r="C3768">
            <v>5</v>
          </cell>
          <cell r="E3768">
            <v>100</v>
          </cell>
        </row>
        <row r="3769">
          <cell r="A3769" t="str">
            <v>HE</v>
          </cell>
          <cell r="B3769">
            <v>200102</v>
          </cell>
          <cell r="C3769">
            <v>5</v>
          </cell>
          <cell r="D3769" t="str">
            <v>0</v>
          </cell>
          <cell r="E3769">
            <v>0</v>
          </cell>
        </row>
        <row r="3770">
          <cell r="A3770" t="str">
            <v>HE</v>
          </cell>
          <cell r="B3770">
            <v>200102</v>
          </cell>
          <cell r="C3770">
            <v>5</v>
          </cell>
          <cell r="D3770" t="str">
            <v>3</v>
          </cell>
          <cell r="E3770">
            <v>2.3170000000000002</v>
          </cell>
        </row>
        <row r="3771">
          <cell r="A3771" t="str">
            <v>HE</v>
          </cell>
          <cell r="B3771">
            <v>200102</v>
          </cell>
          <cell r="C3771">
            <v>5</v>
          </cell>
          <cell r="D3771" t="str">
            <v>6</v>
          </cell>
          <cell r="E3771">
            <v>0.66149999999999998</v>
          </cell>
        </row>
        <row r="3772">
          <cell r="A3772" t="str">
            <v>HE</v>
          </cell>
          <cell r="B3772">
            <v>200102</v>
          </cell>
          <cell r="C3772">
            <v>5</v>
          </cell>
          <cell r="D3772" t="str">
            <v>6+</v>
          </cell>
          <cell r="E3772">
            <v>3.077</v>
          </cell>
        </row>
        <row r="3773">
          <cell r="A3773" t="str">
            <v>HE</v>
          </cell>
          <cell r="B3773">
            <v>200102</v>
          </cell>
          <cell r="C3773">
            <v>5</v>
          </cell>
          <cell r="D3773" t="str">
            <v>9</v>
          </cell>
          <cell r="E3773">
            <v>0.47300000000000003</v>
          </cell>
        </row>
        <row r="3774">
          <cell r="A3774" t="str">
            <v>HE</v>
          </cell>
          <cell r="B3774">
            <v>200102</v>
          </cell>
          <cell r="C3774">
            <v>5</v>
          </cell>
          <cell r="D3774" t="str">
            <v>C</v>
          </cell>
          <cell r="E3774">
            <v>94.605800000000002</v>
          </cell>
        </row>
        <row r="3775">
          <cell r="A3775" t="str">
            <v>HE</v>
          </cell>
          <cell r="B3775">
            <v>200102</v>
          </cell>
          <cell r="C3775">
            <v>5</v>
          </cell>
          <cell r="D3775" t="str">
            <v>F</v>
          </cell>
          <cell r="E3775">
            <v>1.9252</v>
          </cell>
        </row>
        <row r="3776">
          <cell r="A3776" t="str">
            <v>HE</v>
          </cell>
          <cell r="B3776">
            <v>200102</v>
          </cell>
          <cell r="C3776">
            <v>5</v>
          </cell>
          <cell r="D3776" t="str">
            <v>R</v>
          </cell>
          <cell r="E3776">
            <v>1.7500000000000002E-2</v>
          </cell>
        </row>
        <row r="3777">
          <cell r="A3777" t="str">
            <v>HE</v>
          </cell>
          <cell r="B3777">
            <v>200102</v>
          </cell>
          <cell r="C3777">
            <v>6</v>
          </cell>
          <cell r="E3777">
            <v>100</v>
          </cell>
        </row>
        <row r="3778">
          <cell r="A3778" t="str">
            <v>HE</v>
          </cell>
          <cell r="B3778">
            <v>200102</v>
          </cell>
          <cell r="C3778">
            <v>6</v>
          </cell>
          <cell r="D3778" t="str">
            <v>0</v>
          </cell>
          <cell r="E3778">
            <v>0</v>
          </cell>
        </row>
        <row r="3779">
          <cell r="A3779" t="str">
            <v>HE</v>
          </cell>
          <cell r="B3779">
            <v>200102</v>
          </cell>
          <cell r="C3779">
            <v>6</v>
          </cell>
          <cell r="D3779" t="str">
            <v>3</v>
          </cell>
          <cell r="E3779">
            <v>1.9586000000000001</v>
          </cell>
        </row>
        <row r="3780">
          <cell r="A3780" t="str">
            <v>HE</v>
          </cell>
          <cell r="B3780">
            <v>200102</v>
          </cell>
          <cell r="C3780">
            <v>6</v>
          </cell>
          <cell r="D3780" t="str">
            <v>6</v>
          </cell>
          <cell r="E3780">
            <v>0.57210000000000005</v>
          </cell>
        </row>
        <row r="3781">
          <cell r="A3781" t="str">
            <v>HE</v>
          </cell>
          <cell r="B3781">
            <v>200102</v>
          </cell>
          <cell r="C3781">
            <v>6</v>
          </cell>
          <cell r="D3781" t="str">
            <v>6+</v>
          </cell>
          <cell r="E3781">
            <v>3.7709999999999999</v>
          </cell>
        </row>
        <row r="3782">
          <cell r="A3782" t="str">
            <v>HE</v>
          </cell>
          <cell r="B3782">
            <v>200102</v>
          </cell>
          <cell r="C3782">
            <v>6</v>
          </cell>
          <cell r="D3782" t="str">
            <v>9</v>
          </cell>
          <cell r="E3782">
            <v>0.6341</v>
          </cell>
        </row>
        <row r="3783">
          <cell r="A3783" t="str">
            <v>HE</v>
          </cell>
          <cell r="B3783">
            <v>200102</v>
          </cell>
          <cell r="C3783">
            <v>6</v>
          </cell>
          <cell r="D3783" t="str">
            <v>C</v>
          </cell>
          <cell r="E3783">
            <v>94.27</v>
          </cell>
        </row>
        <row r="3784">
          <cell r="A3784" t="str">
            <v>HE</v>
          </cell>
          <cell r="B3784">
            <v>200102</v>
          </cell>
          <cell r="C3784">
            <v>6</v>
          </cell>
          <cell r="D3784" t="str">
            <v>F</v>
          </cell>
          <cell r="E3784">
            <v>2.5105</v>
          </cell>
        </row>
        <row r="3785">
          <cell r="A3785" t="str">
            <v>HE</v>
          </cell>
          <cell r="B3785">
            <v>200102</v>
          </cell>
          <cell r="C3785">
            <v>6</v>
          </cell>
          <cell r="D3785" t="str">
            <v>R</v>
          </cell>
          <cell r="E3785">
            <v>5.4700000000000006E-2</v>
          </cell>
        </row>
        <row r="3786">
          <cell r="A3786" t="str">
            <v>HE</v>
          </cell>
          <cell r="B3786">
            <v>200102</v>
          </cell>
          <cell r="C3786">
            <v>7</v>
          </cell>
          <cell r="E3786">
            <v>100</v>
          </cell>
        </row>
        <row r="3787">
          <cell r="A3787" t="str">
            <v>HE</v>
          </cell>
          <cell r="B3787">
            <v>200102</v>
          </cell>
          <cell r="C3787">
            <v>7</v>
          </cell>
          <cell r="D3787" t="str">
            <v>0</v>
          </cell>
          <cell r="E3787">
            <v>0</v>
          </cell>
        </row>
        <row r="3788">
          <cell r="A3788" t="str">
            <v>HE</v>
          </cell>
          <cell r="B3788">
            <v>200102</v>
          </cell>
          <cell r="C3788">
            <v>7</v>
          </cell>
          <cell r="D3788" t="str">
            <v>3</v>
          </cell>
          <cell r="E3788">
            <v>1.7710000000000001</v>
          </cell>
        </row>
        <row r="3789">
          <cell r="A3789" t="str">
            <v>HE</v>
          </cell>
          <cell r="B3789">
            <v>200102</v>
          </cell>
          <cell r="C3789">
            <v>7</v>
          </cell>
          <cell r="D3789" t="str">
            <v>6</v>
          </cell>
          <cell r="E3789">
            <v>0.60030000000000006</v>
          </cell>
        </row>
        <row r="3790">
          <cell r="A3790" t="str">
            <v>HE</v>
          </cell>
          <cell r="B3790">
            <v>200102</v>
          </cell>
          <cell r="C3790">
            <v>7</v>
          </cell>
          <cell r="D3790" t="str">
            <v>6+</v>
          </cell>
          <cell r="E3790">
            <v>5.6980000000000004</v>
          </cell>
        </row>
        <row r="3791">
          <cell r="A3791" t="str">
            <v>HE</v>
          </cell>
          <cell r="B3791">
            <v>200102</v>
          </cell>
          <cell r="C3791">
            <v>7</v>
          </cell>
          <cell r="D3791" t="str">
            <v>9</v>
          </cell>
          <cell r="E3791">
            <v>1.0285</v>
          </cell>
        </row>
        <row r="3792">
          <cell r="A3792" t="str">
            <v>HE</v>
          </cell>
          <cell r="B3792">
            <v>200102</v>
          </cell>
          <cell r="C3792">
            <v>7</v>
          </cell>
          <cell r="D3792" t="str">
            <v>C</v>
          </cell>
          <cell r="E3792">
            <v>92.530600000000007</v>
          </cell>
        </row>
        <row r="3793">
          <cell r="A3793" t="str">
            <v>HE</v>
          </cell>
          <cell r="B3793">
            <v>200102</v>
          </cell>
          <cell r="C3793">
            <v>7</v>
          </cell>
          <cell r="D3793" t="str">
            <v>F</v>
          </cell>
          <cell r="E3793">
            <v>3.9536000000000002</v>
          </cell>
        </row>
        <row r="3794">
          <cell r="A3794" t="str">
            <v>HE</v>
          </cell>
          <cell r="B3794">
            <v>200102</v>
          </cell>
          <cell r="C3794">
            <v>7</v>
          </cell>
          <cell r="D3794" t="str">
            <v>R</v>
          </cell>
          <cell r="E3794">
            <v>0.11600000000000001</v>
          </cell>
        </row>
        <row r="3795">
          <cell r="A3795" t="str">
            <v>HE</v>
          </cell>
          <cell r="B3795">
            <v>200102</v>
          </cell>
          <cell r="C3795">
            <v>8</v>
          </cell>
          <cell r="E3795">
            <v>100</v>
          </cell>
        </row>
        <row r="3796">
          <cell r="A3796" t="str">
            <v>HE</v>
          </cell>
          <cell r="B3796">
            <v>200102</v>
          </cell>
          <cell r="C3796">
            <v>8</v>
          </cell>
          <cell r="D3796" t="str">
            <v>0</v>
          </cell>
          <cell r="E3796">
            <v>0</v>
          </cell>
        </row>
        <row r="3797">
          <cell r="A3797" t="str">
            <v>HE</v>
          </cell>
          <cell r="B3797">
            <v>200102</v>
          </cell>
          <cell r="C3797">
            <v>8</v>
          </cell>
          <cell r="D3797" t="str">
            <v>3</v>
          </cell>
          <cell r="E3797">
            <v>1.7615000000000001</v>
          </cell>
        </row>
        <row r="3798">
          <cell r="A3798" t="str">
            <v>HE</v>
          </cell>
          <cell r="B3798">
            <v>200102</v>
          </cell>
          <cell r="C3798">
            <v>8</v>
          </cell>
          <cell r="D3798" t="str">
            <v>6</v>
          </cell>
          <cell r="E3798">
            <v>0.60410000000000008</v>
          </cell>
        </row>
        <row r="3799">
          <cell r="A3799" t="str">
            <v>HE</v>
          </cell>
          <cell r="B3799">
            <v>200102</v>
          </cell>
          <cell r="C3799">
            <v>8</v>
          </cell>
          <cell r="D3799" t="str">
            <v>6+</v>
          </cell>
          <cell r="E3799">
            <v>6.4240000000000004</v>
          </cell>
        </row>
        <row r="3800">
          <cell r="A3800" t="str">
            <v>HE</v>
          </cell>
          <cell r="B3800">
            <v>200102</v>
          </cell>
          <cell r="C3800">
            <v>8</v>
          </cell>
          <cell r="D3800" t="str">
            <v>9</v>
          </cell>
          <cell r="E3800">
            <v>1.2693000000000001</v>
          </cell>
        </row>
        <row r="3801">
          <cell r="A3801" t="str">
            <v>HE</v>
          </cell>
          <cell r="B3801">
            <v>200102</v>
          </cell>
          <cell r="C3801">
            <v>8</v>
          </cell>
          <cell r="D3801" t="str">
            <v>C</v>
          </cell>
          <cell r="E3801">
            <v>91.8142</v>
          </cell>
        </row>
        <row r="3802">
          <cell r="A3802" t="str">
            <v>HE</v>
          </cell>
          <cell r="B3802">
            <v>200102</v>
          </cell>
          <cell r="C3802">
            <v>8</v>
          </cell>
          <cell r="D3802" t="str">
            <v>F</v>
          </cell>
          <cell r="E3802">
            <v>4.3449</v>
          </cell>
        </row>
        <row r="3803">
          <cell r="A3803" t="str">
            <v>HE</v>
          </cell>
          <cell r="B3803">
            <v>200102</v>
          </cell>
          <cell r="C3803">
            <v>8</v>
          </cell>
          <cell r="D3803" t="str">
            <v>R</v>
          </cell>
          <cell r="E3803">
            <v>0.20600000000000002</v>
          </cell>
        </row>
        <row r="3804">
          <cell r="A3804" t="str">
            <v>HE</v>
          </cell>
          <cell r="B3804">
            <v>200102</v>
          </cell>
          <cell r="C3804">
            <v>9</v>
          </cell>
          <cell r="E3804">
            <v>100</v>
          </cell>
        </row>
        <row r="3805">
          <cell r="A3805" t="str">
            <v>HE</v>
          </cell>
          <cell r="B3805">
            <v>200102</v>
          </cell>
          <cell r="C3805">
            <v>9</v>
          </cell>
          <cell r="D3805" t="str">
            <v>0</v>
          </cell>
          <cell r="E3805">
            <v>0</v>
          </cell>
        </row>
        <row r="3806">
          <cell r="A3806" t="str">
            <v>HE</v>
          </cell>
          <cell r="B3806">
            <v>200102</v>
          </cell>
          <cell r="C3806">
            <v>9</v>
          </cell>
          <cell r="D3806" t="str">
            <v>3</v>
          </cell>
          <cell r="E3806">
            <v>1.7896000000000001</v>
          </cell>
        </row>
        <row r="3807">
          <cell r="A3807" t="str">
            <v>HE</v>
          </cell>
          <cell r="B3807">
            <v>200102</v>
          </cell>
          <cell r="C3807">
            <v>9</v>
          </cell>
          <cell r="D3807" t="str">
            <v>6</v>
          </cell>
          <cell r="E3807">
            <v>0.63790000000000002</v>
          </cell>
        </row>
        <row r="3808">
          <cell r="A3808" t="str">
            <v>HE</v>
          </cell>
          <cell r="B3808">
            <v>200102</v>
          </cell>
          <cell r="C3808">
            <v>9</v>
          </cell>
          <cell r="D3808" t="str">
            <v>6+</v>
          </cell>
          <cell r="E3808">
            <v>7.18</v>
          </cell>
        </row>
        <row r="3809">
          <cell r="A3809" t="str">
            <v>HE</v>
          </cell>
          <cell r="B3809">
            <v>200102</v>
          </cell>
          <cell r="C3809">
            <v>9</v>
          </cell>
          <cell r="D3809" t="str">
            <v>9</v>
          </cell>
          <cell r="E3809">
            <v>1.5816000000000001</v>
          </cell>
        </row>
        <row r="3810">
          <cell r="A3810" t="str">
            <v>HE</v>
          </cell>
          <cell r="B3810">
            <v>200102</v>
          </cell>
          <cell r="C3810">
            <v>9</v>
          </cell>
          <cell r="D3810" t="str">
            <v>C</v>
          </cell>
          <cell r="E3810">
            <v>91.03070000000001</v>
          </cell>
        </row>
        <row r="3811">
          <cell r="A3811" t="str">
            <v>HE</v>
          </cell>
          <cell r="B3811">
            <v>200102</v>
          </cell>
          <cell r="C3811">
            <v>9</v>
          </cell>
          <cell r="D3811" t="str">
            <v>F</v>
          </cell>
          <cell r="E3811">
            <v>4.6351000000000004</v>
          </cell>
        </row>
        <row r="3812">
          <cell r="A3812" t="str">
            <v>HE</v>
          </cell>
          <cell r="B3812">
            <v>200102</v>
          </cell>
          <cell r="C3812">
            <v>9</v>
          </cell>
          <cell r="D3812" t="str">
            <v>R</v>
          </cell>
          <cell r="E3812">
            <v>0.3251</v>
          </cell>
        </row>
        <row r="3813">
          <cell r="A3813" t="str">
            <v>HE</v>
          </cell>
          <cell r="B3813">
            <v>200102</v>
          </cell>
          <cell r="C3813">
            <v>10</v>
          </cell>
          <cell r="E3813">
            <v>100</v>
          </cell>
        </row>
        <row r="3814">
          <cell r="A3814" t="str">
            <v>HE</v>
          </cell>
          <cell r="B3814">
            <v>200102</v>
          </cell>
          <cell r="C3814">
            <v>10</v>
          </cell>
          <cell r="D3814" t="str">
            <v>0</v>
          </cell>
          <cell r="E3814">
            <v>0</v>
          </cell>
        </row>
        <row r="3815">
          <cell r="A3815" t="str">
            <v>HE</v>
          </cell>
          <cell r="B3815">
            <v>200102</v>
          </cell>
          <cell r="C3815">
            <v>10</v>
          </cell>
          <cell r="D3815" t="str">
            <v>3</v>
          </cell>
          <cell r="E3815">
            <v>1.8063</v>
          </cell>
        </row>
        <row r="3816">
          <cell r="A3816" t="str">
            <v>HE</v>
          </cell>
          <cell r="B3816">
            <v>200102</v>
          </cell>
          <cell r="C3816">
            <v>10</v>
          </cell>
          <cell r="D3816" t="str">
            <v>6</v>
          </cell>
          <cell r="E3816">
            <v>0.67820000000000003</v>
          </cell>
        </row>
        <row r="3817">
          <cell r="A3817" t="str">
            <v>HE</v>
          </cell>
          <cell r="B3817">
            <v>200102</v>
          </cell>
          <cell r="C3817">
            <v>10</v>
          </cell>
          <cell r="D3817" t="str">
            <v>6+</v>
          </cell>
          <cell r="E3817">
            <v>8.3049999999999997</v>
          </cell>
        </row>
        <row r="3818">
          <cell r="A3818" t="str">
            <v>HE</v>
          </cell>
          <cell r="B3818">
            <v>200102</v>
          </cell>
          <cell r="C3818">
            <v>10</v>
          </cell>
          <cell r="D3818" t="str">
            <v>9</v>
          </cell>
          <cell r="E3818">
            <v>1.7938000000000001</v>
          </cell>
        </row>
        <row r="3819">
          <cell r="A3819" t="str">
            <v>HE</v>
          </cell>
          <cell r="B3819">
            <v>200102</v>
          </cell>
          <cell r="C3819">
            <v>10</v>
          </cell>
          <cell r="D3819" t="str">
            <v>C</v>
          </cell>
          <cell r="E3819">
            <v>89.888300000000001</v>
          </cell>
        </row>
        <row r="3820">
          <cell r="A3820" t="str">
            <v>HE</v>
          </cell>
          <cell r="B3820">
            <v>200102</v>
          </cell>
          <cell r="C3820">
            <v>10</v>
          </cell>
          <cell r="D3820" t="str">
            <v>F</v>
          </cell>
          <cell r="E3820">
            <v>5.3222000000000005</v>
          </cell>
        </row>
        <row r="3821">
          <cell r="A3821" t="str">
            <v>HE</v>
          </cell>
          <cell r="B3821">
            <v>200102</v>
          </cell>
          <cell r="C3821">
            <v>10</v>
          </cell>
          <cell r="D3821" t="str">
            <v>R</v>
          </cell>
          <cell r="E3821">
            <v>0.51119999999999999</v>
          </cell>
        </row>
        <row r="3822">
          <cell r="A3822" t="str">
            <v>HE</v>
          </cell>
          <cell r="B3822">
            <v>200102</v>
          </cell>
          <cell r="C3822">
            <v>11</v>
          </cell>
          <cell r="E3822">
            <v>100</v>
          </cell>
        </row>
        <row r="3823">
          <cell r="A3823" t="str">
            <v>HE</v>
          </cell>
          <cell r="B3823">
            <v>200102</v>
          </cell>
          <cell r="C3823">
            <v>11</v>
          </cell>
          <cell r="D3823" t="str">
            <v>0</v>
          </cell>
          <cell r="E3823">
            <v>0</v>
          </cell>
        </row>
        <row r="3824">
          <cell r="A3824" t="str">
            <v>HE</v>
          </cell>
          <cell r="B3824">
            <v>200102</v>
          </cell>
          <cell r="C3824">
            <v>11</v>
          </cell>
          <cell r="D3824" t="str">
            <v>3</v>
          </cell>
          <cell r="E3824">
            <v>2.0435000000000003</v>
          </cell>
        </row>
        <row r="3825">
          <cell r="A3825" t="str">
            <v>HE</v>
          </cell>
          <cell r="B3825">
            <v>200102</v>
          </cell>
          <cell r="C3825">
            <v>11</v>
          </cell>
          <cell r="D3825" t="str">
            <v>6</v>
          </cell>
          <cell r="E3825">
            <v>0.75630000000000008</v>
          </cell>
        </row>
        <row r="3826">
          <cell r="A3826" t="str">
            <v>HE</v>
          </cell>
          <cell r="B3826">
            <v>200102</v>
          </cell>
          <cell r="C3826">
            <v>11</v>
          </cell>
          <cell r="D3826" t="str">
            <v>6+</v>
          </cell>
          <cell r="E3826">
            <v>8.89</v>
          </cell>
        </row>
        <row r="3827">
          <cell r="A3827" t="str">
            <v>HE</v>
          </cell>
          <cell r="B3827">
            <v>200102</v>
          </cell>
          <cell r="C3827">
            <v>11</v>
          </cell>
          <cell r="D3827" t="str">
            <v>9</v>
          </cell>
          <cell r="E3827">
            <v>2.0609000000000002</v>
          </cell>
        </row>
        <row r="3828">
          <cell r="A3828" t="str">
            <v>HE</v>
          </cell>
          <cell r="B3828">
            <v>200102</v>
          </cell>
          <cell r="C3828">
            <v>11</v>
          </cell>
          <cell r="D3828" t="str">
            <v>C</v>
          </cell>
          <cell r="E3828">
            <v>89.066600000000008</v>
          </cell>
        </row>
        <row r="3829">
          <cell r="A3829" t="str">
            <v>HE</v>
          </cell>
          <cell r="B3829">
            <v>200102</v>
          </cell>
          <cell r="C3829">
            <v>11</v>
          </cell>
          <cell r="D3829" t="str">
            <v>F</v>
          </cell>
          <cell r="E3829">
            <v>5.4649999999999999</v>
          </cell>
        </row>
        <row r="3830">
          <cell r="A3830" t="str">
            <v>HE</v>
          </cell>
          <cell r="B3830">
            <v>200102</v>
          </cell>
          <cell r="C3830">
            <v>11</v>
          </cell>
          <cell r="D3830" t="str">
            <v>R</v>
          </cell>
          <cell r="E3830">
            <v>0.60770000000000002</v>
          </cell>
        </row>
        <row r="3831">
          <cell r="A3831" t="str">
            <v>HE</v>
          </cell>
          <cell r="B3831">
            <v>200102</v>
          </cell>
          <cell r="C3831">
            <v>12</v>
          </cell>
          <cell r="E3831">
            <v>100</v>
          </cell>
        </row>
        <row r="3832">
          <cell r="A3832" t="str">
            <v>HE</v>
          </cell>
          <cell r="B3832">
            <v>200102</v>
          </cell>
          <cell r="C3832">
            <v>12</v>
          </cell>
          <cell r="D3832" t="str">
            <v>0</v>
          </cell>
          <cell r="E3832">
            <v>0</v>
          </cell>
        </row>
        <row r="3833">
          <cell r="A3833" t="str">
            <v>HE</v>
          </cell>
          <cell r="B3833">
            <v>200102</v>
          </cell>
          <cell r="C3833">
            <v>12</v>
          </cell>
          <cell r="D3833" t="str">
            <v>3</v>
          </cell>
          <cell r="E3833">
            <v>2.1589</v>
          </cell>
        </row>
        <row r="3834">
          <cell r="A3834" t="str">
            <v>HE</v>
          </cell>
          <cell r="B3834">
            <v>200102</v>
          </cell>
          <cell r="C3834">
            <v>12</v>
          </cell>
          <cell r="D3834" t="str">
            <v>6</v>
          </cell>
          <cell r="E3834">
            <v>0.81470000000000009</v>
          </cell>
        </row>
        <row r="3835">
          <cell r="A3835" t="str">
            <v>HE</v>
          </cell>
          <cell r="B3835">
            <v>200102</v>
          </cell>
          <cell r="C3835">
            <v>12</v>
          </cell>
          <cell r="D3835" t="str">
            <v>6+</v>
          </cell>
          <cell r="E3835">
            <v>9.8320000000000007</v>
          </cell>
        </row>
        <row r="3836">
          <cell r="A3836" t="str">
            <v>HE</v>
          </cell>
          <cell r="B3836">
            <v>200102</v>
          </cell>
          <cell r="C3836">
            <v>12</v>
          </cell>
          <cell r="D3836" t="str">
            <v>9</v>
          </cell>
          <cell r="E3836">
            <v>2.3728000000000002</v>
          </cell>
        </row>
        <row r="3837">
          <cell r="A3837" t="str">
            <v>HE</v>
          </cell>
          <cell r="B3837">
            <v>200102</v>
          </cell>
          <cell r="C3837">
            <v>12</v>
          </cell>
          <cell r="D3837" t="str">
            <v>C</v>
          </cell>
          <cell r="E3837">
            <v>88.00930000000001</v>
          </cell>
        </row>
        <row r="3838">
          <cell r="A3838" t="str">
            <v>HE</v>
          </cell>
          <cell r="B3838">
            <v>200102</v>
          </cell>
          <cell r="C3838">
            <v>12</v>
          </cell>
          <cell r="D3838" t="str">
            <v>F</v>
          </cell>
          <cell r="E3838">
            <v>5.8694000000000006</v>
          </cell>
        </row>
        <row r="3839">
          <cell r="A3839" t="str">
            <v>HE</v>
          </cell>
          <cell r="B3839">
            <v>200102</v>
          </cell>
          <cell r="C3839">
            <v>12</v>
          </cell>
          <cell r="D3839" t="str">
            <v>R</v>
          </cell>
          <cell r="E3839">
            <v>0.77480000000000004</v>
          </cell>
        </row>
        <row r="3840">
          <cell r="A3840" t="str">
            <v>HE</v>
          </cell>
          <cell r="B3840">
            <v>200102</v>
          </cell>
          <cell r="C3840">
            <v>13</v>
          </cell>
          <cell r="E3840">
            <v>100</v>
          </cell>
        </row>
        <row r="3841">
          <cell r="A3841" t="str">
            <v>HE</v>
          </cell>
          <cell r="B3841">
            <v>200102</v>
          </cell>
          <cell r="C3841">
            <v>13</v>
          </cell>
          <cell r="D3841" t="str">
            <v>0</v>
          </cell>
          <cell r="E3841">
            <v>0</v>
          </cell>
        </row>
        <row r="3842">
          <cell r="A3842" t="str">
            <v>HE</v>
          </cell>
          <cell r="B3842">
            <v>200102</v>
          </cell>
          <cell r="C3842">
            <v>13</v>
          </cell>
          <cell r="D3842" t="str">
            <v>3</v>
          </cell>
          <cell r="E3842">
            <v>2.9318</v>
          </cell>
        </row>
        <row r="3843">
          <cell r="A3843" t="str">
            <v>HE</v>
          </cell>
          <cell r="B3843">
            <v>200102</v>
          </cell>
          <cell r="C3843">
            <v>13</v>
          </cell>
          <cell r="D3843" t="str">
            <v>6</v>
          </cell>
          <cell r="E3843">
            <v>0.83040000000000003</v>
          </cell>
        </row>
        <row r="3844">
          <cell r="A3844" t="str">
            <v>HE</v>
          </cell>
          <cell r="B3844">
            <v>200102</v>
          </cell>
          <cell r="C3844">
            <v>13</v>
          </cell>
          <cell r="D3844" t="str">
            <v>6+</v>
          </cell>
          <cell r="E3844">
            <v>8.4350000000000005</v>
          </cell>
        </row>
        <row r="3845">
          <cell r="A3845" t="str">
            <v>HE</v>
          </cell>
          <cell r="B3845">
            <v>200102</v>
          </cell>
          <cell r="C3845">
            <v>13</v>
          </cell>
          <cell r="D3845" t="str">
            <v>9</v>
          </cell>
          <cell r="E3845">
            <v>2.1781999999999999</v>
          </cell>
        </row>
        <row r="3846">
          <cell r="A3846" t="str">
            <v>HE</v>
          </cell>
          <cell r="B3846">
            <v>200102</v>
          </cell>
          <cell r="C3846">
            <v>13</v>
          </cell>
          <cell r="D3846" t="str">
            <v>C</v>
          </cell>
          <cell r="E3846">
            <v>88.633600000000001</v>
          </cell>
        </row>
        <row r="3847">
          <cell r="A3847" t="str">
            <v>HE</v>
          </cell>
          <cell r="B3847">
            <v>200102</v>
          </cell>
          <cell r="C3847">
            <v>13</v>
          </cell>
          <cell r="D3847" t="str">
            <v>F</v>
          </cell>
          <cell r="E3847">
            <v>4.5407000000000002</v>
          </cell>
        </row>
        <row r="3848">
          <cell r="A3848" t="str">
            <v>HE</v>
          </cell>
          <cell r="B3848">
            <v>200102</v>
          </cell>
          <cell r="C3848">
            <v>13</v>
          </cell>
          <cell r="D3848" t="str">
            <v>R</v>
          </cell>
          <cell r="E3848">
            <v>0.8852000000000001</v>
          </cell>
        </row>
        <row r="3849">
          <cell r="A3849" t="str">
            <v>HE</v>
          </cell>
          <cell r="B3849">
            <v>200102</v>
          </cell>
          <cell r="C3849">
            <v>14</v>
          </cell>
          <cell r="E3849">
            <v>100</v>
          </cell>
        </row>
        <row r="3850">
          <cell r="A3850" t="str">
            <v>HE</v>
          </cell>
          <cell r="B3850">
            <v>200102</v>
          </cell>
          <cell r="C3850">
            <v>14</v>
          </cell>
          <cell r="D3850" t="str">
            <v>0</v>
          </cell>
          <cell r="E3850">
            <v>0</v>
          </cell>
        </row>
        <row r="3851">
          <cell r="A3851" t="str">
            <v>HE</v>
          </cell>
          <cell r="B3851">
            <v>200102</v>
          </cell>
          <cell r="C3851">
            <v>14</v>
          </cell>
          <cell r="D3851" t="str">
            <v>3</v>
          </cell>
          <cell r="E3851">
            <v>2.8496000000000001</v>
          </cell>
        </row>
        <row r="3852">
          <cell r="A3852" t="str">
            <v>HE</v>
          </cell>
          <cell r="B3852">
            <v>200102</v>
          </cell>
          <cell r="C3852">
            <v>14</v>
          </cell>
          <cell r="D3852" t="str">
            <v>6</v>
          </cell>
          <cell r="E3852">
            <v>0.95660000000000001</v>
          </cell>
        </row>
        <row r="3853">
          <cell r="A3853" t="str">
            <v>HE</v>
          </cell>
          <cell r="B3853">
            <v>200102</v>
          </cell>
          <cell r="C3853">
            <v>14</v>
          </cell>
          <cell r="D3853" t="str">
            <v>6+</v>
          </cell>
          <cell r="E3853">
            <v>9.3089999999999993</v>
          </cell>
        </row>
        <row r="3854">
          <cell r="A3854" t="str">
            <v>HE</v>
          </cell>
          <cell r="B3854">
            <v>200102</v>
          </cell>
          <cell r="C3854">
            <v>14</v>
          </cell>
          <cell r="D3854" t="str">
            <v>9</v>
          </cell>
          <cell r="E3854">
            <v>2.5342000000000002</v>
          </cell>
        </row>
        <row r="3855">
          <cell r="A3855" t="str">
            <v>HE</v>
          </cell>
          <cell r="B3855">
            <v>200102</v>
          </cell>
          <cell r="C3855">
            <v>14</v>
          </cell>
          <cell r="D3855" t="str">
            <v>C</v>
          </cell>
          <cell r="E3855">
            <v>87.841200000000001</v>
          </cell>
        </row>
        <row r="3856">
          <cell r="A3856" t="str">
            <v>HE</v>
          </cell>
          <cell r="B3856">
            <v>200102</v>
          </cell>
          <cell r="C3856">
            <v>14</v>
          </cell>
          <cell r="D3856" t="str">
            <v>F</v>
          </cell>
          <cell r="E3856">
            <v>4.8295000000000003</v>
          </cell>
        </row>
        <row r="3857">
          <cell r="A3857" t="str">
            <v>HE</v>
          </cell>
          <cell r="B3857">
            <v>200102</v>
          </cell>
          <cell r="C3857">
            <v>14</v>
          </cell>
          <cell r="D3857" t="str">
            <v>R</v>
          </cell>
          <cell r="E3857">
            <v>0.9889</v>
          </cell>
        </row>
        <row r="3858">
          <cell r="A3858" t="str">
            <v>HE</v>
          </cell>
          <cell r="B3858">
            <v>200102</v>
          </cell>
          <cell r="C3858">
            <v>15</v>
          </cell>
          <cell r="E3858">
            <v>100</v>
          </cell>
        </row>
        <row r="3859">
          <cell r="A3859" t="str">
            <v>HE</v>
          </cell>
          <cell r="B3859">
            <v>200102</v>
          </cell>
          <cell r="C3859">
            <v>15</v>
          </cell>
          <cell r="D3859" t="str">
            <v>0</v>
          </cell>
          <cell r="E3859">
            <v>0</v>
          </cell>
        </row>
        <row r="3860">
          <cell r="A3860" t="str">
            <v>HE</v>
          </cell>
          <cell r="B3860">
            <v>200102</v>
          </cell>
          <cell r="C3860">
            <v>15</v>
          </cell>
          <cell r="D3860" t="str">
            <v>3</v>
          </cell>
          <cell r="E3860">
            <v>3.4327000000000001</v>
          </cell>
        </row>
        <row r="3861">
          <cell r="A3861" t="str">
            <v>HE</v>
          </cell>
          <cell r="B3861">
            <v>200102</v>
          </cell>
          <cell r="C3861">
            <v>15</v>
          </cell>
          <cell r="D3861" t="str">
            <v>6</v>
          </cell>
          <cell r="E3861">
            <v>1.2395</v>
          </cell>
        </row>
        <row r="3862">
          <cell r="A3862" t="str">
            <v>HE</v>
          </cell>
          <cell r="B3862">
            <v>200102</v>
          </cell>
          <cell r="C3862">
            <v>15</v>
          </cell>
          <cell r="D3862" t="str">
            <v>6+</v>
          </cell>
          <cell r="E3862">
            <v>11.129</v>
          </cell>
        </row>
        <row r="3863">
          <cell r="A3863" t="str">
            <v>HE</v>
          </cell>
          <cell r="B3863">
            <v>200102</v>
          </cell>
          <cell r="C3863">
            <v>15</v>
          </cell>
          <cell r="D3863" t="str">
            <v>9</v>
          </cell>
          <cell r="E3863">
            <v>3.1605000000000003</v>
          </cell>
        </row>
        <row r="3864">
          <cell r="A3864" t="str">
            <v>HE</v>
          </cell>
          <cell r="B3864">
            <v>200102</v>
          </cell>
          <cell r="C3864">
            <v>15</v>
          </cell>
          <cell r="D3864" t="str">
            <v>C</v>
          </cell>
          <cell r="E3864">
            <v>85.438100000000006</v>
          </cell>
        </row>
        <row r="3865">
          <cell r="A3865" t="str">
            <v>HE</v>
          </cell>
          <cell r="B3865">
            <v>200102</v>
          </cell>
          <cell r="C3865">
            <v>15</v>
          </cell>
          <cell r="D3865" t="str">
            <v>F</v>
          </cell>
          <cell r="E3865">
            <v>5.4805999999999999</v>
          </cell>
        </row>
        <row r="3866">
          <cell r="A3866" t="str">
            <v>HE</v>
          </cell>
          <cell r="B3866">
            <v>200102</v>
          </cell>
          <cell r="C3866">
            <v>15</v>
          </cell>
          <cell r="D3866" t="str">
            <v>R</v>
          </cell>
          <cell r="E3866">
            <v>1.2487000000000001</v>
          </cell>
        </row>
        <row r="3867">
          <cell r="A3867" t="str">
            <v>HE</v>
          </cell>
          <cell r="B3867">
            <v>200102</v>
          </cell>
          <cell r="C3867">
            <v>16</v>
          </cell>
          <cell r="E3867">
            <v>100</v>
          </cell>
        </row>
        <row r="3868">
          <cell r="A3868" t="str">
            <v>HE</v>
          </cell>
          <cell r="B3868">
            <v>200102</v>
          </cell>
          <cell r="C3868">
            <v>16</v>
          </cell>
          <cell r="D3868" t="str">
            <v>0</v>
          </cell>
          <cell r="E3868">
            <v>0</v>
          </cell>
        </row>
        <row r="3869">
          <cell r="A3869" t="str">
            <v>HE</v>
          </cell>
          <cell r="B3869">
            <v>200102</v>
          </cell>
          <cell r="C3869">
            <v>16</v>
          </cell>
          <cell r="D3869" t="str">
            <v>3</v>
          </cell>
          <cell r="E3869">
            <v>3.5361000000000002</v>
          </cell>
        </row>
        <row r="3870">
          <cell r="A3870" t="str">
            <v>HE</v>
          </cell>
          <cell r="B3870">
            <v>200102</v>
          </cell>
          <cell r="C3870">
            <v>16</v>
          </cell>
          <cell r="D3870" t="str">
            <v>6</v>
          </cell>
          <cell r="E3870">
            <v>1.087</v>
          </cell>
        </row>
        <row r="3871">
          <cell r="A3871" t="str">
            <v>HE</v>
          </cell>
          <cell r="B3871">
            <v>200102</v>
          </cell>
          <cell r="C3871">
            <v>16</v>
          </cell>
          <cell r="D3871" t="str">
            <v>6+</v>
          </cell>
          <cell r="E3871">
            <v>11.553000000000001</v>
          </cell>
        </row>
        <row r="3872">
          <cell r="A3872" t="str">
            <v>HE</v>
          </cell>
          <cell r="B3872">
            <v>200102</v>
          </cell>
          <cell r="C3872">
            <v>16</v>
          </cell>
          <cell r="D3872" t="str">
            <v>9</v>
          </cell>
          <cell r="E3872">
            <v>3.5976000000000004</v>
          </cell>
        </row>
        <row r="3873">
          <cell r="A3873" t="str">
            <v>HE</v>
          </cell>
          <cell r="B3873">
            <v>200102</v>
          </cell>
          <cell r="C3873">
            <v>16</v>
          </cell>
          <cell r="D3873" t="str">
            <v>C</v>
          </cell>
          <cell r="E3873">
            <v>84.911100000000005</v>
          </cell>
        </row>
        <row r="3874">
          <cell r="A3874" t="str">
            <v>HE</v>
          </cell>
          <cell r="B3874">
            <v>200102</v>
          </cell>
          <cell r="C3874">
            <v>16</v>
          </cell>
          <cell r="D3874" t="str">
            <v>F</v>
          </cell>
          <cell r="E3874">
            <v>5.4231000000000007</v>
          </cell>
        </row>
        <row r="3875">
          <cell r="A3875" t="str">
            <v>HE</v>
          </cell>
          <cell r="B3875">
            <v>200102</v>
          </cell>
          <cell r="C3875">
            <v>16</v>
          </cell>
          <cell r="D3875" t="str">
            <v>R</v>
          </cell>
          <cell r="E3875">
            <v>1.4452</v>
          </cell>
        </row>
        <row r="3876">
          <cell r="A3876" t="str">
            <v>HE</v>
          </cell>
          <cell r="B3876">
            <v>200102</v>
          </cell>
          <cell r="C3876">
            <v>17</v>
          </cell>
          <cell r="E3876">
            <v>100</v>
          </cell>
        </row>
        <row r="3877">
          <cell r="A3877" t="str">
            <v>HE</v>
          </cell>
          <cell r="B3877">
            <v>200102</v>
          </cell>
          <cell r="C3877">
            <v>17</v>
          </cell>
          <cell r="D3877" t="str">
            <v>0</v>
          </cell>
          <cell r="E3877">
            <v>0</v>
          </cell>
        </row>
        <row r="3878">
          <cell r="A3878" t="str">
            <v>HE</v>
          </cell>
          <cell r="B3878">
            <v>200102</v>
          </cell>
          <cell r="C3878">
            <v>17</v>
          </cell>
          <cell r="D3878" t="str">
            <v>3</v>
          </cell>
          <cell r="E3878">
            <v>3.2360000000000002</v>
          </cell>
        </row>
        <row r="3879">
          <cell r="A3879" t="str">
            <v>HE</v>
          </cell>
          <cell r="B3879">
            <v>200102</v>
          </cell>
          <cell r="C3879">
            <v>17</v>
          </cell>
          <cell r="D3879" t="str">
            <v>6</v>
          </cell>
          <cell r="E3879">
            <v>1.3959000000000001</v>
          </cell>
        </row>
        <row r="3880">
          <cell r="A3880" t="str">
            <v>HE</v>
          </cell>
          <cell r="B3880">
            <v>200102</v>
          </cell>
          <cell r="C3880">
            <v>17</v>
          </cell>
          <cell r="D3880" t="str">
            <v>6+</v>
          </cell>
          <cell r="E3880">
            <v>13.343999999999999</v>
          </cell>
        </row>
        <row r="3881">
          <cell r="A3881" t="str">
            <v>HE</v>
          </cell>
          <cell r="B3881">
            <v>200102</v>
          </cell>
          <cell r="C3881">
            <v>17</v>
          </cell>
          <cell r="D3881" t="str">
            <v>9</v>
          </cell>
          <cell r="E3881">
            <v>4.3195000000000006</v>
          </cell>
        </row>
        <row r="3882">
          <cell r="A3882" t="str">
            <v>HE</v>
          </cell>
          <cell r="B3882">
            <v>200102</v>
          </cell>
          <cell r="C3882">
            <v>17</v>
          </cell>
          <cell r="D3882" t="str">
            <v>C</v>
          </cell>
          <cell r="E3882">
            <v>83.420100000000005</v>
          </cell>
        </row>
        <row r="3883">
          <cell r="A3883" t="str">
            <v>HE</v>
          </cell>
          <cell r="B3883">
            <v>200102</v>
          </cell>
          <cell r="C3883">
            <v>17</v>
          </cell>
          <cell r="D3883" t="str">
            <v>F</v>
          </cell>
          <cell r="E3883">
            <v>5.9430000000000005</v>
          </cell>
        </row>
        <row r="3884">
          <cell r="A3884" t="str">
            <v>HE</v>
          </cell>
          <cell r="B3884">
            <v>200102</v>
          </cell>
          <cell r="C3884">
            <v>17</v>
          </cell>
          <cell r="D3884" t="str">
            <v>R</v>
          </cell>
          <cell r="E3884">
            <v>1.6855</v>
          </cell>
        </row>
        <row r="3885">
          <cell r="A3885" t="str">
            <v>HE</v>
          </cell>
          <cell r="B3885">
            <v>200201</v>
          </cell>
          <cell r="C3885">
            <v>0</v>
          </cell>
          <cell r="E3885">
            <v>100</v>
          </cell>
        </row>
        <row r="3886">
          <cell r="A3886" t="str">
            <v>HE</v>
          </cell>
          <cell r="B3886">
            <v>200201</v>
          </cell>
          <cell r="C3886">
            <v>0</v>
          </cell>
          <cell r="D3886" t="str">
            <v>0</v>
          </cell>
          <cell r="E3886">
            <v>0</v>
          </cell>
        </row>
        <row r="3887">
          <cell r="A3887" t="str">
            <v>HE</v>
          </cell>
          <cell r="B3887">
            <v>200201</v>
          </cell>
          <cell r="C3887">
            <v>0</v>
          </cell>
          <cell r="D3887" t="str">
            <v>3</v>
          </cell>
          <cell r="E3887">
            <v>1.5900000000000001E-2</v>
          </cell>
        </row>
        <row r="3888">
          <cell r="A3888" t="str">
            <v>HE</v>
          </cell>
          <cell r="B3888">
            <v>200201</v>
          </cell>
          <cell r="C3888">
            <v>0</v>
          </cell>
          <cell r="D3888" t="str">
            <v>6+</v>
          </cell>
          <cell r="E3888">
            <v>8.9999999999999993E-3</v>
          </cell>
        </row>
        <row r="3889">
          <cell r="A3889" t="str">
            <v>HE</v>
          </cell>
          <cell r="B3889">
            <v>200201</v>
          </cell>
          <cell r="C3889">
            <v>0</v>
          </cell>
          <cell r="D3889" t="str">
            <v>9</v>
          </cell>
          <cell r="E3889">
            <v>8.8000000000000005E-3</v>
          </cell>
        </row>
        <row r="3890">
          <cell r="A3890" t="str">
            <v>HE</v>
          </cell>
          <cell r="B3890">
            <v>200201</v>
          </cell>
          <cell r="C3890">
            <v>0</v>
          </cell>
          <cell r="D3890" t="str">
            <v>C</v>
          </cell>
          <cell r="E3890">
            <v>99.975400000000008</v>
          </cell>
        </row>
        <row r="3891">
          <cell r="A3891" t="str">
            <v>HE</v>
          </cell>
          <cell r="B3891">
            <v>200201</v>
          </cell>
          <cell r="C3891">
            <v>1</v>
          </cell>
          <cell r="E3891">
            <v>100</v>
          </cell>
        </row>
        <row r="3892">
          <cell r="A3892" t="str">
            <v>HE</v>
          </cell>
          <cell r="B3892">
            <v>200201</v>
          </cell>
          <cell r="C3892">
            <v>1</v>
          </cell>
          <cell r="D3892" t="str">
            <v>0</v>
          </cell>
          <cell r="E3892">
            <v>0</v>
          </cell>
        </row>
        <row r="3893">
          <cell r="A3893" t="str">
            <v>HE</v>
          </cell>
          <cell r="B3893">
            <v>200201</v>
          </cell>
          <cell r="C3893">
            <v>1</v>
          </cell>
          <cell r="D3893" t="str">
            <v>3</v>
          </cell>
          <cell r="E3893">
            <v>0.42300000000000004</v>
          </cell>
        </row>
        <row r="3894">
          <cell r="A3894" t="str">
            <v>HE</v>
          </cell>
          <cell r="B3894">
            <v>200201</v>
          </cell>
          <cell r="C3894">
            <v>1</v>
          </cell>
          <cell r="D3894" t="str">
            <v>6</v>
          </cell>
          <cell r="E3894">
            <v>4.2700000000000002E-2</v>
          </cell>
        </row>
        <row r="3895">
          <cell r="A3895" t="str">
            <v>HE</v>
          </cell>
          <cell r="B3895">
            <v>200201</v>
          </cell>
          <cell r="C3895">
            <v>1</v>
          </cell>
          <cell r="D3895" t="str">
            <v>6+</v>
          </cell>
          <cell r="E3895">
            <v>0.11</v>
          </cell>
        </row>
        <row r="3896">
          <cell r="A3896" t="str">
            <v>HE</v>
          </cell>
          <cell r="B3896">
            <v>200201</v>
          </cell>
          <cell r="C3896">
            <v>1</v>
          </cell>
          <cell r="D3896" t="str">
            <v>9</v>
          </cell>
          <cell r="E3896">
            <v>6.5000000000000006E-3</v>
          </cell>
        </row>
        <row r="3897">
          <cell r="A3897" t="str">
            <v>HE</v>
          </cell>
          <cell r="B3897">
            <v>200201</v>
          </cell>
          <cell r="C3897">
            <v>1</v>
          </cell>
          <cell r="D3897" t="str">
            <v>C</v>
          </cell>
          <cell r="E3897">
            <v>99.467200000000005</v>
          </cell>
        </row>
        <row r="3898">
          <cell r="A3898" t="str">
            <v>HE</v>
          </cell>
          <cell r="B3898">
            <v>200201</v>
          </cell>
          <cell r="C3898">
            <v>1</v>
          </cell>
          <cell r="D3898" t="str">
            <v>F</v>
          </cell>
          <cell r="E3898">
            <v>6.0600000000000001E-2</v>
          </cell>
        </row>
        <row r="3899">
          <cell r="A3899" t="str">
            <v>HE</v>
          </cell>
          <cell r="B3899">
            <v>200201</v>
          </cell>
          <cell r="C3899">
            <v>2</v>
          </cell>
          <cell r="E3899">
            <v>100</v>
          </cell>
        </row>
        <row r="3900">
          <cell r="A3900" t="str">
            <v>HE</v>
          </cell>
          <cell r="B3900">
            <v>200201</v>
          </cell>
          <cell r="C3900">
            <v>2</v>
          </cell>
          <cell r="D3900" t="str">
            <v>0</v>
          </cell>
          <cell r="E3900">
            <v>0</v>
          </cell>
        </row>
        <row r="3901">
          <cell r="A3901" t="str">
            <v>HE</v>
          </cell>
          <cell r="B3901">
            <v>200201</v>
          </cell>
          <cell r="C3901">
            <v>2</v>
          </cell>
          <cell r="D3901" t="str">
            <v>3</v>
          </cell>
          <cell r="E3901">
            <v>0.83030000000000004</v>
          </cell>
        </row>
        <row r="3902">
          <cell r="A3902" t="str">
            <v>HE</v>
          </cell>
          <cell r="B3902">
            <v>200201</v>
          </cell>
          <cell r="C3902">
            <v>2</v>
          </cell>
          <cell r="D3902" t="str">
            <v>6</v>
          </cell>
          <cell r="E3902">
            <v>0.1537</v>
          </cell>
        </row>
        <row r="3903">
          <cell r="A3903" t="str">
            <v>HE</v>
          </cell>
          <cell r="B3903">
            <v>200201</v>
          </cell>
          <cell r="C3903">
            <v>2</v>
          </cell>
          <cell r="D3903" t="str">
            <v>6+</v>
          </cell>
          <cell r="E3903">
            <v>0.246</v>
          </cell>
        </row>
        <row r="3904">
          <cell r="A3904" t="str">
            <v>HE</v>
          </cell>
          <cell r="B3904">
            <v>200201</v>
          </cell>
          <cell r="C3904">
            <v>2</v>
          </cell>
          <cell r="D3904" t="str">
            <v>9</v>
          </cell>
          <cell r="E3904">
            <v>1.09E-2</v>
          </cell>
        </row>
        <row r="3905">
          <cell r="A3905" t="str">
            <v>HE</v>
          </cell>
          <cell r="B3905">
            <v>200201</v>
          </cell>
          <cell r="C3905">
            <v>2</v>
          </cell>
          <cell r="D3905" t="str">
            <v>C</v>
          </cell>
          <cell r="E3905">
            <v>98.923900000000003</v>
          </cell>
        </row>
        <row r="3906">
          <cell r="A3906" t="str">
            <v>HE</v>
          </cell>
          <cell r="B3906">
            <v>200201</v>
          </cell>
          <cell r="C3906">
            <v>2</v>
          </cell>
          <cell r="D3906" t="str">
            <v>F</v>
          </cell>
          <cell r="E3906">
            <v>8.1100000000000005E-2</v>
          </cell>
        </row>
        <row r="3907">
          <cell r="A3907" t="str">
            <v>HE</v>
          </cell>
          <cell r="B3907">
            <v>200201</v>
          </cell>
          <cell r="C3907">
            <v>3</v>
          </cell>
          <cell r="E3907">
            <v>100</v>
          </cell>
        </row>
        <row r="3908">
          <cell r="A3908" t="str">
            <v>HE</v>
          </cell>
          <cell r="B3908">
            <v>200201</v>
          </cell>
          <cell r="C3908">
            <v>3</v>
          </cell>
          <cell r="D3908" t="str">
            <v>0</v>
          </cell>
          <cell r="E3908">
            <v>0</v>
          </cell>
        </row>
        <row r="3909">
          <cell r="A3909" t="str">
            <v>HE</v>
          </cell>
          <cell r="B3909">
            <v>200201</v>
          </cell>
          <cell r="C3909">
            <v>3</v>
          </cell>
          <cell r="D3909" t="str">
            <v>3</v>
          </cell>
          <cell r="E3909">
            <v>1.1994</v>
          </cell>
        </row>
        <row r="3910">
          <cell r="A3910" t="str">
            <v>HE</v>
          </cell>
          <cell r="B3910">
            <v>200201</v>
          </cell>
          <cell r="C3910">
            <v>3</v>
          </cell>
          <cell r="D3910" t="str">
            <v>6</v>
          </cell>
          <cell r="E3910">
            <v>0.23880000000000001</v>
          </cell>
        </row>
        <row r="3911">
          <cell r="A3911" t="str">
            <v>HE</v>
          </cell>
          <cell r="B3911">
            <v>200201</v>
          </cell>
          <cell r="C3911">
            <v>3</v>
          </cell>
          <cell r="D3911" t="str">
            <v>6+</v>
          </cell>
          <cell r="E3911">
            <v>0.54200000000000004</v>
          </cell>
        </row>
        <row r="3912">
          <cell r="A3912" t="str">
            <v>HE</v>
          </cell>
          <cell r="B3912">
            <v>200201</v>
          </cell>
          <cell r="C3912">
            <v>3</v>
          </cell>
          <cell r="D3912" t="str">
            <v>9</v>
          </cell>
          <cell r="E3912">
            <v>5.7500000000000002E-2</v>
          </cell>
        </row>
        <row r="3913">
          <cell r="A3913" t="str">
            <v>HE</v>
          </cell>
          <cell r="B3913">
            <v>200201</v>
          </cell>
          <cell r="C3913">
            <v>3</v>
          </cell>
          <cell r="D3913" t="str">
            <v>C</v>
          </cell>
          <cell r="E3913">
            <v>98.258800000000008</v>
          </cell>
        </row>
        <row r="3914">
          <cell r="A3914" t="str">
            <v>HE</v>
          </cell>
          <cell r="B3914">
            <v>200201</v>
          </cell>
          <cell r="C3914">
            <v>3</v>
          </cell>
          <cell r="D3914" t="str">
            <v>F</v>
          </cell>
          <cell r="E3914">
            <v>0.2427</v>
          </cell>
        </row>
        <row r="3915">
          <cell r="A3915" t="str">
            <v>HE</v>
          </cell>
          <cell r="B3915">
            <v>200201</v>
          </cell>
          <cell r="C3915">
            <v>3</v>
          </cell>
          <cell r="D3915" t="str">
            <v>R</v>
          </cell>
          <cell r="E3915">
            <v>2.8E-3</v>
          </cell>
        </row>
        <row r="3916">
          <cell r="A3916" t="str">
            <v>HE</v>
          </cell>
          <cell r="B3916">
            <v>200201</v>
          </cell>
          <cell r="C3916">
            <v>4</v>
          </cell>
          <cell r="E3916">
            <v>100</v>
          </cell>
        </row>
        <row r="3917">
          <cell r="A3917" t="str">
            <v>HE</v>
          </cell>
          <cell r="B3917">
            <v>200201</v>
          </cell>
          <cell r="C3917">
            <v>4</v>
          </cell>
          <cell r="D3917" t="str">
            <v>0</v>
          </cell>
          <cell r="E3917">
            <v>0</v>
          </cell>
        </row>
        <row r="3918">
          <cell r="A3918" t="str">
            <v>HE</v>
          </cell>
          <cell r="B3918">
            <v>200201</v>
          </cell>
          <cell r="C3918">
            <v>4</v>
          </cell>
          <cell r="D3918" t="str">
            <v>3</v>
          </cell>
          <cell r="E3918">
            <v>1.4747000000000001</v>
          </cell>
        </row>
        <row r="3919">
          <cell r="A3919" t="str">
            <v>HE</v>
          </cell>
          <cell r="B3919">
            <v>200201</v>
          </cell>
          <cell r="C3919">
            <v>4</v>
          </cell>
          <cell r="D3919" t="str">
            <v>6</v>
          </cell>
          <cell r="E3919">
            <v>0.37570000000000003</v>
          </cell>
        </row>
        <row r="3920">
          <cell r="A3920" t="str">
            <v>HE</v>
          </cell>
          <cell r="B3920">
            <v>200201</v>
          </cell>
          <cell r="C3920">
            <v>4</v>
          </cell>
          <cell r="D3920" t="str">
            <v>6+</v>
          </cell>
          <cell r="E3920">
            <v>0.89100000000000001</v>
          </cell>
        </row>
        <row r="3921">
          <cell r="A3921" t="str">
            <v>HE</v>
          </cell>
          <cell r="B3921">
            <v>200201</v>
          </cell>
          <cell r="C3921">
            <v>4</v>
          </cell>
          <cell r="D3921" t="str">
            <v>9</v>
          </cell>
          <cell r="E3921">
            <v>0.14550000000000002</v>
          </cell>
        </row>
        <row r="3922">
          <cell r="A3922" t="str">
            <v>HE</v>
          </cell>
          <cell r="B3922">
            <v>200201</v>
          </cell>
          <cell r="C3922">
            <v>4</v>
          </cell>
          <cell r="D3922" t="str">
            <v>C</v>
          </cell>
          <cell r="E3922">
            <v>97.633900000000011</v>
          </cell>
        </row>
        <row r="3923">
          <cell r="A3923" t="str">
            <v>HE</v>
          </cell>
          <cell r="B3923">
            <v>200201</v>
          </cell>
          <cell r="C3923">
            <v>4</v>
          </cell>
          <cell r="D3923" t="str">
            <v>F</v>
          </cell>
          <cell r="E3923">
            <v>0.36549999999999999</v>
          </cell>
        </row>
        <row r="3924">
          <cell r="A3924" t="str">
            <v>HE</v>
          </cell>
          <cell r="B3924">
            <v>200201</v>
          </cell>
          <cell r="C3924">
            <v>4</v>
          </cell>
          <cell r="D3924" t="str">
            <v>R</v>
          </cell>
          <cell r="E3924">
            <v>4.8000000000000004E-3</v>
          </cell>
        </row>
        <row r="3925">
          <cell r="A3925" t="str">
            <v>HE</v>
          </cell>
          <cell r="B3925">
            <v>200201</v>
          </cell>
          <cell r="C3925">
            <v>5</v>
          </cell>
          <cell r="E3925">
            <v>100</v>
          </cell>
        </row>
        <row r="3926">
          <cell r="A3926" t="str">
            <v>HE</v>
          </cell>
          <cell r="B3926">
            <v>200201</v>
          </cell>
          <cell r="C3926">
            <v>5</v>
          </cell>
          <cell r="D3926" t="str">
            <v>0</v>
          </cell>
          <cell r="E3926">
            <v>0</v>
          </cell>
        </row>
        <row r="3927">
          <cell r="A3927" t="str">
            <v>HE</v>
          </cell>
          <cell r="B3927">
            <v>200201</v>
          </cell>
          <cell r="C3927">
            <v>5</v>
          </cell>
          <cell r="D3927" t="str">
            <v>3</v>
          </cell>
          <cell r="E3927">
            <v>1.7189000000000001</v>
          </cell>
        </row>
        <row r="3928">
          <cell r="A3928" t="str">
            <v>HE</v>
          </cell>
          <cell r="B3928">
            <v>200201</v>
          </cell>
          <cell r="C3928">
            <v>5</v>
          </cell>
          <cell r="D3928" t="str">
            <v>6</v>
          </cell>
          <cell r="E3928">
            <v>0.50960000000000005</v>
          </cell>
        </row>
        <row r="3929">
          <cell r="A3929" t="str">
            <v>HE</v>
          </cell>
          <cell r="B3929">
            <v>200201</v>
          </cell>
          <cell r="C3929">
            <v>5</v>
          </cell>
          <cell r="D3929" t="str">
            <v>6+</v>
          </cell>
          <cell r="E3929">
            <v>1.5</v>
          </cell>
        </row>
        <row r="3930">
          <cell r="A3930" t="str">
            <v>HE</v>
          </cell>
          <cell r="B3930">
            <v>200201</v>
          </cell>
          <cell r="C3930">
            <v>5</v>
          </cell>
          <cell r="D3930" t="str">
            <v>9</v>
          </cell>
          <cell r="E3930">
            <v>0.39419999999999999</v>
          </cell>
        </row>
        <row r="3931">
          <cell r="A3931" t="str">
            <v>HE</v>
          </cell>
          <cell r="B3931">
            <v>200201</v>
          </cell>
          <cell r="C3931">
            <v>5</v>
          </cell>
          <cell r="D3931" t="str">
            <v>C</v>
          </cell>
          <cell r="E3931">
            <v>96.781000000000006</v>
          </cell>
        </row>
        <row r="3932">
          <cell r="A3932" t="str">
            <v>HE</v>
          </cell>
          <cell r="B3932">
            <v>200201</v>
          </cell>
          <cell r="C3932">
            <v>5</v>
          </cell>
          <cell r="D3932" t="str">
            <v>F</v>
          </cell>
          <cell r="E3932">
            <v>0.58090000000000008</v>
          </cell>
        </row>
        <row r="3933">
          <cell r="A3933" t="str">
            <v>HE</v>
          </cell>
          <cell r="B3933">
            <v>200201</v>
          </cell>
          <cell r="C3933">
            <v>5</v>
          </cell>
          <cell r="D3933" t="str">
            <v>R</v>
          </cell>
          <cell r="E3933">
            <v>1.54E-2</v>
          </cell>
        </row>
        <row r="3934">
          <cell r="A3934" t="str">
            <v>HE</v>
          </cell>
          <cell r="B3934">
            <v>200201</v>
          </cell>
          <cell r="C3934">
            <v>6</v>
          </cell>
          <cell r="E3934">
            <v>100</v>
          </cell>
        </row>
        <row r="3935">
          <cell r="A3935" t="str">
            <v>HE</v>
          </cell>
          <cell r="B3935">
            <v>200201</v>
          </cell>
          <cell r="C3935">
            <v>6</v>
          </cell>
          <cell r="D3935" t="str">
            <v>0</v>
          </cell>
          <cell r="E3935">
            <v>0</v>
          </cell>
        </row>
        <row r="3936">
          <cell r="A3936" t="str">
            <v>HE</v>
          </cell>
          <cell r="B3936">
            <v>200201</v>
          </cell>
          <cell r="C3936">
            <v>6</v>
          </cell>
          <cell r="D3936" t="str">
            <v>3</v>
          </cell>
          <cell r="E3936">
            <v>1.9512</v>
          </cell>
        </row>
        <row r="3937">
          <cell r="A3937" t="str">
            <v>HE</v>
          </cell>
          <cell r="B3937">
            <v>200201</v>
          </cell>
          <cell r="C3937">
            <v>6</v>
          </cell>
          <cell r="D3937" t="str">
            <v>6</v>
          </cell>
          <cell r="E3937">
            <v>0.66139999999999999</v>
          </cell>
        </row>
        <row r="3938">
          <cell r="A3938" t="str">
            <v>HE</v>
          </cell>
          <cell r="B3938">
            <v>200201</v>
          </cell>
          <cell r="C3938">
            <v>6</v>
          </cell>
          <cell r="D3938" t="str">
            <v>6+</v>
          </cell>
          <cell r="E3938">
            <v>2.1880000000000002</v>
          </cell>
        </row>
        <row r="3939">
          <cell r="A3939" t="str">
            <v>HE</v>
          </cell>
          <cell r="B3939">
            <v>200201</v>
          </cell>
          <cell r="C3939">
            <v>6</v>
          </cell>
          <cell r="D3939" t="str">
            <v>9</v>
          </cell>
          <cell r="E3939">
            <v>0.60010000000000008</v>
          </cell>
        </row>
        <row r="3940">
          <cell r="A3940" t="str">
            <v>HE</v>
          </cell>
          <cell r="B3940">
            <v>200201</v>
          </cell>
          <cell r="C3940">
            <v>6</v>
          </cell>
          <cell r="D3940" t="str">
            <v>C</v>
          </cell>
          <cell r="E3940">
            <v>95.860399999999998</v>
          </cell>
        </row>
        <row r="3941">
          <cell r="A3941" t="str">
            <v>HE</v>
          </cell>
          <cell r="B3941">
            <v>200201</v>
          </cell>
          <cell r="C3941">
            <v>6</v>
          </cell>
          <cell r="D3941" t="str">
            <v>F</v>
          </cell>
          <cell r="E3941">
            <v>0.90050000000000008</v>
          </cell>
        </row>
        <row r="3942">
          <cell r="A3942" t="str">
            <v>HE</v>
          </cell>
          <cell r="B3942">
            <v>200201</v>
          </cell>
          <cell r="C3942">
            <v>6</v>
          </cell>
          <cell r="D3942" t="str">
            <v>R</v>
          </cell>
          <cell r="E3942">
            <v>2.64E-2</v>
          </cell>
        </row>
        <row r="3943">
          <cell r="A3943" t="str">
            <v>HE</v>
          </cell>
          <cell r="B3943">
            <v>200201</v>
          </cell>
          <cell r="C3943">
            <v>7</v>
          </cell>
          <cell r="E3943">
            <v>100</v>
          </cell>
        </row>
        <row r="3944">
          <cell r="A3944" t="str">
            <v>HE</v>
          </cell>
          <cell r="B3944">
            <v>200201</v>
          </cell>
          <cell r="C3944">
            <v>7</v>
          </cell>
          <cell r="D3944" t="str">
            <v>0</v>
          </cell>
          <cell r="E3944">
            <v>0</v>
          </cell>
        </row>
        <row r="3945">
          <cell r="A3945" t="str">
            <v>HE</v>
          </cell>
          <cell r="B3945">
            <v>200201</v>
          </cell>
          <cell r="C3945">
            <v>7</v>
          </cell>
          <cell r="D3945" t="str">
            <v>3</v>
          </cell>
          <cell r="E3945">
            <v>1.9149</v>
          </cell>
        </row>
        <row r="3946">
          <cell r="A3946" t="str">
            <v>HE</v>
          </cell>
          <cell r="B3946">
            <v>200201</v>
          </cell>
          <cell r="C3946">
            <v>7</v>
          </cell>
          <cell r="D3946" t="str">
            <v>6</v>
          </cell>
          <cell r="E3946">
            <v>0.62460000000000004</v>
          </cell>
        </row>
        <row r="3947">
          <cell r="A3947" t="str">
            <v>HE</v>
          </cell>
          <cell r="B3947">
            <v>200201</v>
          </cell>
          <cell r="C3947">
            <v>7</v>
          </cell>
          <cell r="D3947" t="str">
            <v>6+</v>
          </cell>
          <cell r="E3947">
            <v>2.6230000000000002</v>
          </cell>
        </row>
        <row r="3948">
          <cell r="A3948" t="str">
            <v>HE</v>
          </cell>
          <cell r="B3948">
            <v>200201</v>
          </cell>
          <cell r="C3948">
            <v>7</v>
          </cell>
          <cell r="D3948" t="str">
            <v>9</v>
          </cell>
          <cell r="E3948">
            <v>0.755</v>
          </cell>
        </row>
        <row r="3949">
          <cell r="A3949" t="str">
            <v>HE</v>
          </cell>
          <cell r="B3949">
            <v>200201</v>
          </cell>
          <cell r="C3949">
            <v>7</v>
          </cell>
          <cell r="D3949" t="str">
            <v>C</v>
          </cell>
          <cell r="E3949">
            <v>95.461800000000011</v>
          </cell>
        </row>
        <row r="3950">
          <cell r="A3950" t="str">
            <v>HE</v>
          </cell>
          <cell r="B3950">
            <v>200201</v>
          </cell>
          <cell r="C3950">
            <v>7</v>
          </cell>
          <cell r="D3950" t="str">
            <v>F</v>
          </cell>
          <cell r="E3950">
            <v>1.1933</v>
          </cell>
        </row>
        <row r="3951">
          <cell r="A3951" t="str">
            <v>HE</v>
          </cell>
          <cell r="B3951">
            <v>200201</v>
          </cell>
          <cell r="C3951">
            <v>7</v>
          </cell>
          <cell r="D3951" t="str">
            <v>R</v>
          </cell>
          <cell r="E3951">
            <v>5.0500000000000003E-2</v>
          </cell>
        </row>
        <row r="3952">
          <cell r="A3952" t="str">
            <v>HE</v>
          </cell>
          <cell r="B3952">
            <v>200201</v>
          </cell>
          <cell r="C3952">
            <v>8</v>
          </cell>
          <cell r="E3952">
            <v>100</v>
          </cell>
        </row>
        <row r="3953">
          <cell r="A3953" t="str">
            <v>HE</v>
          </cell>
          <cell r="B3953">
            <v>200201</v>
          </cell>
          <cell r="C3953">
            <v>8</v>
          </cell>
          <cell r="D3953" t="str">
            <v>0</v>
          </cell>
          <cell r="E3953">
            <v>0</v>
          </cell>
        </row>
        <row r="3954">
          <cell r="A3954" t="str">
            <v>HE</v>
          </cell>
          <cell r="B3954">
            <v>200201</v>
          </cell>
          <cell r="C3954">
            <v>8</v>
          </cell>
          <cell r="D3954" t="str">
            <v>3</v>
          </cell>
          <cell r="E3954">
            <v>2.1930000000000001</v>
          </cell>
        </row>
        <row r="3955">
          <cell r="A3955" t="str">
            <v>HE</v>
          </cell>
          <cell r="B3955">
            <v>200201</v>
          </cell>
          <cell r="C3955">
            <v>8</v>
          </cell>
          <cell r="D3955" t="str">
            <v>6</v>
          </cell>
          <cell r="E3955">
            <v>0.55000000000000004</v>
          </cell>
        </row>
        <row r="3956">
          <cell r="A3956" t="str">
            <v>HE</v>
          </cell>
          <cell r="B3956">
            <v>200201</v>
          </cell>
          <cell r="C3956">
            <v>8</v>
          </cell>
          <cell r="D3956" t="str">
            <v>6+</v>
          </cell>
          <cell r="E3956">
            <v>3.1549999999999998</v>
          </cell>
        </row>
        <row r="3957">
          <cell r="A3957" t="str">
            <v>HE</v>
          </cell>
          <cell r="B3957">
            <v>200201</v>
          </cell>
          <cell r="C3957">
            <v>8</v>
          </cell>
          <cell r="D3957" t="str">
            <v>9</v>
          </cell>
          <cell r="E3957">
            <v>0.74790000000000001</v>
          </cell>
        </row>
        <row r="3958">
          <cell r="A3958" t="str">
            <v>HE</v>
          </cell>
          <cell r="B3958">
            <v>200201</v>
          </cell>
          <cell r="C3958">
            <v>8</v>
          </cell>
          <cell r="D3958" t="str">
            <v>C</v>
          </cell>
          <cell r="E3958">
            <v>94.652300000000011</v>
          </cell>
        </row>
        <row r="3959">
          <cell r="A3959" t="str">
            <v>HE</v>
          </cell>
          <cell r="B3959">
            <v>200201</v>
          </cell>
          <cell r="C3959">
            <v>8</v>
          </cell>
          <cell r="D3959" t="str">
            <v>F</v>
          </cell>
          <cell r="E3959">
            <v>1.7729000000000001</v>
          </cell>
        </row>
        <row r="3960">
          <cell r="A3960" t="str">
            <v>HE</v>
          </cell>
          <cell r="B3960">
            <v>200201</v>
          </cell>
          <cell r="C3960">
            <v>8</v>
          </cell>
          <cell r="D3960" t="str">
            <v>R</v>
          </cell>
          <cell r="E3960">
            <v>8.3900000000000002E-2</v>
          </cell>
        </row>
        <row r="3961">
          <cell r="A3961" t="str">
            <v>HE</v>
          </cell>
          <cell r="B3961">
            <v>200201</v>
          </cell>
          <cell r="C3961">
            <v>9</v>
          </cell>
          <cell r="E3961">
            <v>100</v>
          </cell>
        </row>
        <row r="3962">
          <cell r="A3962" t="str">
            <v>HE</v>
          </cell>
          <cell r="B3962">
            <v>200201</v>
          </cell>
          <cell r="C3962">
            <v>9</v>
          </cell>
          <cell r="D3962" t="str">
            <v>0</v>
          </cell>
          <cell r="E3962">
            <v>0</v>
          </cell>
        </row>
        <row r="3963">
          <cell r="A3963" t="str">
            <v>HE</v>
          </cell>
          <cell r="B3963">
            <v>200201</v>
          </cell>
          <cell r="C3963">
            <v>9</v>
          </cell>
          <cell r="D3963" t="str">
            <v>3</v>
          </cell>
          <cell r="E3963">
            <v>1.7202000000000002</v>
          </cell>
        </row>
        <row r="3964">
          <cell r="A3964" t="str">
            <v>HE</v>
          </cell>
          <cell r="B3964">
            <v>200201</v>
          </cell>
          <cell r="C3964">
            <v>9</v>
          </cell>
          <cell r="D3964" t="str">
            <v>6</v>
          </cell>
          <cell r="E3964">
            <v>0.47860000000000003</v>
          </cell>
        </row>
        <row r="3965">
          <cell r="A3965" t="str">
            <v>HE</v>
          </cell>
          <cell r="B3965">
            <v>200201</v>
          </cell>
          <cell r="C3965">
            <v>9</v>
          </cell>
          <cell r="D3965" t="str">
            <v>6+</v>
          </cell>
          <cell r="E3965">
            <v>3.3359999999999999</v>
          </cell>
        </row>
        <row r="3966">
          <cell r="A3966" t="str">
            <v>HE</v>
          </cell>
          <cell r="B3966">
            <v>200201</v>
          </cell>
          <cell r="C3966">
            <v>9</v>
          </cell>
          <cell r="D3966" t="str">
            <v>9</v>
          </cell>
          <cell r="E3966">
            <v>0.6472</v>
          </cell>
        </row>
        <row r="3967">
          <cell r="A3967" t="str">
            <v>HE</v>
          </cell>
          <cell r="B3967">
            <v>200201</v>
          </cell>
          <cell r="C3967">
            <v>9</v>
          </cell>
          <cell r="D3967" t="str">
            <v>C</v>
          </cell>
          <cell r="E3967">
            <v>94.943600000000004</v>
          </cell>
        </row>
        <row r="3968">
          <cell r="A3968" t="str">
            <v>HE</v>
          </cell>
          <cell r="B3968">
            <v>200201</v>
          </cell>
          <cell r="C3968">
            <v>9</v>
          </cell>
          <cell r="D3968" t="str">
            <v>F</v>
          </cell>
          <cell r="E3968">
            <v>2.0594999999999999</v>
          </cell>
        </row>
        <row r="3969">
          <cell r="A3969" t="str">
            <v>HE</v>
          </cell>
          <cell r="B3969">
            <v>200201</v>
          </cell>
          <cell r="C3969">
            <v>9</v>
          </cell>
          <cell r="D3969" t="str">
            <v>R</v>
          </cell>
          <cell r="E3969">
            <v>0.15090000000000001</v>
          </cell>
        </row>
        <row r="3970">
          <cell r="A3970" t="str">
            <v>HE</v>
          </cell>
          <cell r="B3970">
            <v>200201</v>
          </cell>
          <cell r="C3970">
            <v>10</v>
          </cell>
          <cell r="E3970">
            <v>100</v>
          </cell>
        </row>
        <row r="3971">
          <cell r="A3971" t="str">
            <v>HE</v>
          </cell>
          <cell r="B3971">
            <v>200201</v>
          </cell>
          <cell r="C3971">
            <v>10</v>
          </cell>
          <cell r="D3971" t="str">
            <v>0</v>
          </cell>
          <cell r="E3971">
            <v>0</v>
          </cell>
        </row>
        <row r="3972">
          <cell r="A3972" t="str">
            <v>HE</v>
          </cell>
          <cell r="B3972">
            <v>200201</v>
          </cell>
          <cell r="C3972">
            <v>10</v>
          </cell>
          <cell r="D3972" t="str">
            <v>3</v>
          </cell>
          <cell r="E3972">
            <v>2.7515000000000001</v>
          </cell>
        </row>
        <row r="3973">
          <cell r="A3973" t="str">
            <v>HE</v>
          </cell>
          <cell r="B3973">
            <v>200201</v>
          </cell>
          <cell r="C3973">
            <v>10</v>
          </cell>
          <cell r="D3973" t="str">
            <v>6</v>
          </cell>
          <cell r="E3973">
            <v>0.54920000000000002</v>
          </cell>
        </row>
        <row r="3974">
          <cell r="A3974" t="str">
            <v>HE</v>
          </cell>
          <cell r="B3974">
            <v>200201</v>
          </cell>
          <cell r="C3974">
            <v>10</v>
          </cell>
          <cell r="D3974" t="str">
            <v>6+</v>
          </cell>
          <cell r="E3974">
            <v>4.0110000000000001</v>
          </cell>
        </row>
        <row r="3975">
          <cell r="A3975" t="str">
            <v>HE</v>
          </cell>
          <cell r="B3975">
            <v>200201</v>
          </cell>
          <cell r="C3975">
            <v>10</v>
          </cell>
          <cell r="D3975" t="str">
            <v>9</v>
          </cell>
          <cell r="E3975">
            <v>0.82080000000000009</v>
          </cell>
        </row>
        <row r="3976">
          <cell r="A3976" t="str">
            <v>HE</v>
          </cell>
          <cell r="B3976">
            <v>200201</v>
          </cell>
          <cell r="C3976">
            <v>10</v>
          </cell>
          <cell r="D3976" t="str">
            <v>C</v>
          </cell>
          <cell r="E3976">
            <v>93.237499999999997</v>
          </cell>
        </row>
        <row r="3977">
          <cell r="A3977" t="str">
            <v>HE</v>
          </cell>
          <cell r="B3977">
            <v>200201</v>
          </cell>
          <cell r="C3977">
            <v>10</v>
          </cell>
          <cell r="D3977" t="str">
            <v>F</v>
          </cell>
          <cell r="E3977">
            <v>2.3524000000000003</v>
          </cell>
        </row>
        <row r="3978">
          <cell r="A3978" t="str">
            <v>HE</v>
          </cell>
          <cell r="B3978">
            <v>200201</v>
          </cell>
          <cell r="C3978">
            <v>10</v>
          </cell>
          <cell r="D3978" t="str">
            <v>R</v>
          </cell>
          <cell r="E3978">
            <v>0.28850000000000003</v>
          </cell>
        </row>
        <row r="3979">
          <cell r="A3979" t="str">
            <v>HE</v>
          </cell>
          <cell r="B3979">
            <v>200201</v>
          </cell>
          <cell r="C3979">
            <v>11</v>
          </cell>
          <cell r="E3979">
            <v>100</v>
          </cell>
        </row>
        <row r="3980">
          <cell r="A3980" t="str">
            <v>HE</v>
          </cell>
          <cell r="B3980">
            <v>200201</v>
          </cell>
          <cell r="C3980">
            <v>11</v>
          </cell>
          <cell r="D3980" t="str">
            <v>0</v>
          </cell>
          <cell r="E3980">
            <v>0</v>
          </cell>
        </row>
        <row r="3981">
          <cell r="A3981" t="str">
            <v>HE</v>
          </cell>
          <cell r="B3981">
            <v>200201</v>
          </cell>
          <cell r="C3981">
            <v>11</v>
          </cell>
          <cell r="D3981" t="str">
            <v>3</v>
          </cell>
          <cell r="E3981">
            <v>3.0731000000000002</v>
          </cell>
        </row>
        <row r="3982">
          <cell r="A3982" t="str">
            <v>HE</v>
          </cell>
          <cell r="B3982">
            <v>200201</v>
          </cell>
          <cell r="C3982">
            <v>11</v>
          </cell>
          <cell r="D3982" t="str">
            <v>6</v>
          </cell>
          <cell r="E3982">
            <v>1.0587</v>
          </cell>
        </row>
        <row r="3983">
          <cell r="A3983" t="str">
            <v>HE</v>
          </cell>
          <cell r="B3983">
            <v>200201</v>
          </cell>
          <cell r="C3983">
            <v>11</v>
          </cell>
          <cell r="D3983" t="str">
            <v>6+</v>
          </cell>
          <cell r="E3983">
            <v>3.7309999999999999</v>
          </cell>
        </row>
        <row r="3984">
          <cell r="A3984" t="str">
            <v>HE</v>
          </cell>
          <cell r="B3984">
            <v>200201</v>
          </cell>
          <cell r="C3984">
            <v>11</v>
          </cell>
          <cell r="D3984" t="str">
            <v>9</v>
          </cell>
          <cell r="E3984">
            <v>0.87070000000000003</v>
          </cell>
        </row>
        <row r="3985">
          <cell r="A3985" t="str">
            <v>HE</v>
          </cell>
          <cell r="B3985">
            <v>200201</v>
          </cell>
          <cell r="C3985">
            <v>11</v>
          </cell>
          <cell r="D3985" t="str">
            <v>C</v>
          </cell>
          <cell r="E3985">
            <v>93.195800000000006</v>
          </cell>
        </row>
        <row r="3986">
          <cell r="A3986" t="str">
            <v>HE</v>
          </cell>
          <cell r="B3986">
            <v>200201</v>
          </cell>
          <cell r="C3986">
            <v>11</v>
          </cell>
          <cell r="D3986" t="str">
            <v>F</v>
          </cell>
          <cell r="E3986">
            <v>1.4522000000000002</v>
          </cell>
        </row>
        <row r="3987">
          <cell r="A3987" t="str">
            <v>HE</v>
          </cell>
          <cell r="B3987">
            <v>200201</v>
          </cell>
          <cell r="C3987">
            <v>11</v>
          </cell>
          <cell r="D3987" t="str">
            <v>R</v>
          </cell>
          <cell r="E3987">
            <v>0.34950000000000003</v>
          </cell>
        </row>
        <row r="3988">
          <cell r="A3988" t="str">
            <v>HE</v>
          </cell>
          <cell r="B3988">
            <v>200202</v>
          </cell>
          <cell r="C3988">
            <v>-5</v>
          </cell>
          <cell r="E3988">
            <v>100</v>
          </cell>
        </row>
        <row r="3989">
          <cell r="A3989" t="str">
            <v>HE</v>
          </cell>
          <cell r="B3989">
            <v>200202</v>
          </cell>
          <cell r="C3989">
            <v>-5</v>
          </cell>
          <cell r="D3989" t="str">
            <v>0</v>
          </cell>
          <cell r="E3989">
            <v>0</v>
          </cell>
        </row>
        <row r="3990">
          <cell r="A3990" t="str">
            <v>HE</v>
          </cell>
          <cell r="B3990">
            <v>200202</v>
          </cell>
          <cell r="C3990">
            <v>-5</v>
          </cell>
          <cell r="D3990" t="str">
            <v>C</v>
          </cell>
          <cell r="E3990">
            <v>100</v>
          </cell>
        </row>
        <row r="3991">
          <cell r="A3991" t="str">
            <v>HE</v>
          </cell>
          <cell r="B3991">
            <v>200202</v>
          </cell>
          <cell r="C3991">
            <v>-4</v>
          </cell>
          <cell r="E3991">
            <v>100</v>
          </cell>
        </row>
        <row r="3992">
          <cell r="A3992" t="str">
            <v>HE</v>
          </cell>
          <cell r="B3992">
            <v>200202</v>
          </cell>
          <cell r="C3992">
            <v>-4</v>
          </cell>
          <cell r="D3992" t="str">
            <v>0</v>
          </cell>
          <cell r="E3992">
            <v>0</v>
          </cell>
        </row>
        <row r="3993">
          <cell r="A3993" t="str">
            <v>HE</v>
          </cell>
          <cell r="B3993">
            <v>200202</v>
          </cell>
          <cell r="C3993">
            <v>-4</v>
          </cell>
          <cell r="D3993" t="str">
            <v>3</v>
          </cell>
          <cell r="E3993">
            <v>5.8100000000000006E-2</v>
          </cell>
        </row>
        <row r="3994">
          <cell r="A3994" t="str">
            <v>HE</v>
          </cell>
          <cell r="B3994">
            <v>200202</v>
          </cell>
          <cell r="C3994">
            <v>-4</v>
          </cell>
          <cell r="D3994" t="str">
            <v>6+</v>
          </cell>
          <cell r="E3994">
            <v>0.17299999999999999</v>
          </cell>
        </row>
        <row r="3995">
          <cell r="A3995" t="str">
            <v>HE</v>
          </cell>
          <cell r="B3995">
            <v>200202</v>
          </cell>
          <cell r="C3995">
            <v>-4</v>
          </cell>
          <cell r="D3995" t="str">
            <v>C</v>
          </cell>
          <cell r="E3995">
            <v>99.768900000000002</v>
          </cell>
        </row>
        <row r="3996">
          <cell r="A3996" t="str">
            <v>HE</v>
          </cell>
          <cell r="B3996">
            <v>200202</v>
          </cell>
          <cell r="C3996">
            <v>-4</v>
          </cell>
          <cell r="D3996" t="str">
            <v>F</v>
          </cell>
          <cell r="E3996">
            <v>0.17300000000000001</v>
          </cell>
        </row>
        <row r="3997">
          <cell r="A3997" t="str">
            <v>HE</v>
          </cell>
          <cell r="B3997">
            <v>200202</v>
          </cell>
          <cell r="C3997">
            <v>-3</v>
          </cell>
          <cell r="E3997">
            <v>100</v>
          </cell>
        </row>
        <row r="3998">
          <cell r="A3998" t="str">
            <v>HE</v>
          </cell>
          <cell r="B3998">
            <v>200202</v>
          </cell>
          <cell r="C3998">
            <v>-3</v>
          </cell>
          <cell r="D3998" t="str">
            <v>0</v>
          </cell>
          <cell r="E3998">
            <v>0</v>
          </cell>
        </row>
        <row r="3999">
          <cell r="A3999" t="str">
            <v>HE</v>
          </cell>
          <cell r="B3999">
            <v>200202</v>
          </cell>
          <cell r="C3999">
            <v>-3</v>
          </cell>
          <cell r="D3999" t="str">
            <v>3</v>
          </cell>
          <cell r="E3999">
            <v>0.26069999999999999</v>
          </cell>
        </row>
        <row r="4000">
          <cell r="A4000" t="str">
            <v>HE</v>
          </cell>
          <cell r="B4000">
            <v>200202</v>
          </cell>
          <cell r="C4000">
            <v>-3</v>
          </cell>
          <cell r="D4000" t="str">
            <v>6+</v>
          </cell>
          <cell r="E4000">
            <v>0.28000000000000003</v>
          </cell>
        </row>
        <row r="4001">
          <cell r="A4001" t="str">
            <v>HE</v>
          </cell>
          <cell r="B4001">
            <v>200202</v>
          </cell>
          <cell r="C4001">
            <v>-3</v>
          </cell>
          <cell r="D4001" t="str">
            <v>C</v>
          </cell>
          <cell r="E4001">
            <v>99.459600000000009</v>
          </cell>
        </row>
        <row r="4002">
          <cell r="A4002" t="str">
            <v>HE</v>
          </cell>
          <cell r="B4002">
            <v>200202</v>
          </cell>
          <cell r="C4002">
            <v>-3</v>
          </cell>
          <cell r="D4002" t="str">
            <v>F</v>
          </cell>
          <cell r="E4002">
            <v>0.27960000000000002</v>
          </cell>
        </row>
        <row r="4003">
          <cell r="A4003" t="str">
            <v>HE</v>
          </cell>
          <cell r="B4003">
            <v>200202</v>
          </cell>
          <cell r="C4003">
            <v>-2</v>
          </cell>
          <cell r="E4003">
            <v>100</v>
          </cell>
        </row>
        <row r="4004">
          <cell r="A4004" t="str">
            <v>HE</v>
          </cell>
          <cell r="B4004">
            <v>200202</v>
          </cell>
          <cell r="C4004">
            <v>-2</v>
          </cell>
          <cell r="D4004" t="str">
            <v>0</v>
          </cell>
          <cell r="E4004">
            <v>0</v>
          </cell>
        </row>
        <row r="4005">
          <cell r="A4005" t="str">
            <v>HE</v>
          </cell>
          <cell r="B4005">
            <v>200202</v>
          </cell>
          <cell r="C4005">
            <v>-2</v>
          </cell>
          <cell r="D4005" t="str">
            <v>3</v>
          </cell>
          <cell r="E4005">
            <v>1.0749</v>
          </cell>
        </row>
        <row r="4006">
          <cell r="A4006" t="str">
            <v>HE</v>
          </cell>
          <cell r="B4006">
            <v>200202</v>
          </cell>
          <cell r="C4006">
            <v>-2</v>
          </cell>
          <cell r="D4006" t="str">
            <v>6</v>
          </cell>
          <cell r="E4006">
            <v>3.78E-2</v>
          </cell>
        </row>
        <row r="4007">
          <cell r="A4007" t="str">
            <v>HE</v>
          </cell>
          <cell r="B4007">
            <v>200202</v>
          </cell>
          <cell r="C4007">
            <v>-2</v>
          </cell>
          <cell r="D4007" t="str">
            <v>6+</v>
          </cell>
          <cell r="E4007">
            <v>0.45900000000000002</v>
          </cell>
        </row>
        <row r="4008">
          <cell r="A4008" t="str">
            <v>HE</v>
          </cell>
          <cell r="B4008">
            <v>200202</v>
          </cell>
          <cell r="C4008">
            <v>-2</v>
          </cell>
          <cell r="D4008" t="str">
            <v>C</v>
          </cell>
          <cell r="E4008">
            <v>98.466400000000007</v>
          </cell>
        </row>
        <row r="4009">
          <cell r="A4009" t="str">
            <v>HE</v>
          </cell>
          <cell r="B4009">
            <v>200202</v>
          </cell>
          <cell r="C4009">
            <v>-2</v>
          </cell>
          <cell r="D4009" t="str">
            <v>F</v>
          </cell>
          <cell r="E4009">
            <v>0.4209</v>
          </cell>
        </row>
        <row r="4010">
          <cell r="A4010" t="str">
            <v>HE</v>
          </cell>
          <cell r="B4010">
            <v>200202</v>
          </cell>
          <cell r="C4010">
            <v>-1</v>
          </cell>
          <cell r="E4010">
            <v>100</v>
          </cell>
        </row>
        <row r="4011">
          <cell r="A4011" t="str">
            <v>HE</v>
          </cell>
          <cell r="B4011">
            <v>200202</v>
          </cell>
          <cell r="C4011">
            <v>-1</v>
          </cell>
          <cell r="D4011" t="str">
            <v>0</v>
          </cell>
          <cell r="E4011">
            <v>0</v>
          </cell>
        </row>
        <row r="4012">
          <cell r="A4012" t="str">
            <v>HE</v>
          </cell>
          <cell r="B4012">
            <v>200202</v>
          </cell>
          <cell r="C4012">
            <v>-1</v>
          </cell>
          <cell r="D4012" t="str">
            <v>3</v>
          </cell>
          <cell r="E4012">
            <v>1.1011</v>
          </cell>
        </row>
        <row r="4013">
          <cell r="A4013" t="str">
            <v>HE</v>
          </cell>
          <cell r="B4013">
            <v>200202</v>
          </cell>
          <cell r="C4013">
            <v>-1</v>
          </cell>
          <cell r="D4013" t="str">
            <v>6</v>
          </cell>
          <cell r="E4013">
            <v>0.27279999999999999</v>
          </cell>
        </row>
        <row r="4014">
          <cell r="A4014" t="str">
            <v>HE</v>
          </cell>
          <cell r="B4014">
            <v>200202</v>
          </cell>
          <cell r="C4014">
            <v>-1</v>
          </cell>
          <cell r="D4014" t="str">
            <v>6+</v>
          </cell>
          <cell r="E4014">
            <v>0.99299999999999999</v>
          </cell>
        </row>
        <row r="4015">
          <cell r="A4015" t="str">
            <v>HE</v>
          </cell>
          <cell r="B4015">
            <v>200202</v>
          </cell>
          <cell r="C4015">
            <v>-1</v>
          </cell>
          <cell r="D4015" t="str">
            <v>C</v>
          </cell>
          <cell r="E4015">
            <v>97.905799999999999</v>
          </cell>
        </row>
        <row r="4016">
          <cell r="A4016" t="str">
            <v>HE</v>
          </cell>
          <cell r="B4016">
            <v>200202</v>
          </cell>
          <cell r="C4016">
            <v>-1</v>
          </cell>
          <cell r="D4016" t="str">
            <v>F</v>
          </cell>
          <cell r="E4016">
            <v>0.72030000000000005</v>
          </cell>
        </row>
        <row r="4017">
          <cell r="A4017" t="str">
            <v>HE</v>
          </cell>
          <cell r="B4017">
            <v>200202</v>
          </cell>
          <cell r="C4017">
            <v>0</v>
          </cell>
          <cell r="E4017">
            <v>100</v>
          </cell>
        </row>
        <row r="4018">
          <cell r="A4018" t="str">
            <v>HE</v>
          </cell>
          <cell r="B4018">
            <v>200202</v>
          </cell>
          <cell r="C4018">
            <v>0</v>
          </cell>
          <cell r="D4018" t="str">
            <v>0</v>
          </cell>
          <cell r="E4018">
            <v>0</v>
          </cell>
        </row>
        <row r="4019">
          <cell r="A4019" t="str">
            <v>HE</v>
          </cell>
          <cell r="B4019">
            <v>200202</v>
          </cell>
          <cell r="C4019">
            <v>0</v>
          </cell>
          <cell r="D4019" t="str">
            <v>3</v>
          </cell>
          <cell r="E4019">
            <v>0.4904</v>
          </cell>
        </row>
        <row r="4020">
          <cell r="A4020" t="str">
            <v>HE</v>
          </cell>
          <cell r="B4020">
            <v>200202</v>
          </cell>
          <cell r="C4020">
            <v>0</v>
          </cell>
          <cell r="D4020" t="str">
            <v>6</v>
          </cell>
          <cell r="E4020">
            <v>7.7300000000000008E-2</v>
          </cell>
        </row>
        <row r="4021">
          <cell r="A4021" t="str">
            <v>HE</v>
          </cell>
          <cell r="B4021">
            <v>200202</v>
          </cell>
          <cell r="C4021">
            <v>0</v>
          </cell>
          <cell r="D4021" t="str">
            <v>6+</v>
          </cell>
          <cell r="E4021">
            <v>0.58599999999999997</v>
          </cell>
        </row>
        <row r="4022">
          <cell r="A4022" t="str">
            <v>HE</v>
          </cell>
          <cell r="B4022">
            <v>200202</v>
          </cell>
          <cell r="C4022">
            <v>0</v>
          </cell>
          <cell r="D4022" t="str">
            <v>9</v>
          </cell>
          <cell r="E4022">
            <v>4.9800000000000004E-2</v>
          </cell>
        </row>
        <row r="4023">
          <cell r="A4023" t="str">
            <v>HE</v>
          </cell>
          <cell r="B4023">
            <v>200202</v>
          </cell>
          <cell r="C4023">
            <v>0</v>
          </cell>
          <cell r="D4023" t="str">
            <v>C</v>
          </cell>
          <cell r="E4023">
            <v>98.923900000000003</v>
          </cell>
        </row>
        <row r="4024">
          <cell r="A4024" t="str">
            <v>HE</v>
          </cell>
          <cell r="B4024">
            <v>200202</v>
          </cell>
          <cell r="C4024">
            <v>0</v>
          </cell>
          <cell r="D4024" t="str">
            <v>F</v>
          </cell>
          <cell r="E4024">
            <v>0.45850000000000002</v>
          </cell>
        </row>
        <row r="4025">
          <cell r="A4025" t="str">
            <v>HE</v>
          </cell>
          <cell r="B4025">
            <v>200202</v>
          </cell>
          <cell r="C4025">
            <v>1</v>
          </cell>
          <cell r="E4025">
            <v>100</v>
          </cell>
        </row>
        <row r="4026">
          <cell r="A4026" t="str">
            <v>HE</v>
          </cell>
          <cell r="B4026">
            <v>200202</v>
          </cell>
          <cell r="C4026">
            <v>1</v>
          </cell>
          <cell r="D4026" t="str">
            <v>0</v>
          </cell>
          <cell r="E4026">
            <v>0</v>
          </cell>
        </row>
        <row r="4027">
          <cell r="A4027" t="str">
            <v>HE</v>
          </cell>
          <cell r="B4027">
            <v>200202</v>
          </cell>
          <cell r="C4027">
            <v>1</v>
          </cell>
          <cell r="D4027" t="str">
            <v>3</v>
          </cell>
          <cell r="E4027">
            <v>0.53410000000000002</v>
          </cell>
        </row>
        <row r="4028">
          <cell r="A4028" t="str">
            <v>HE</v>
          </cell>
          <cell r="B4028">
            <v>200202</v>
          </cell>
          <cell r="C4028">
            <v>1</v>
          </cell>
          <cell r="D4028" t="str">
            <v>6</v>
          </cell>
          <cell r="E4028">
            <v>6.4399999999999999E-2</v>
          </cell>
        </row>
        <row r="4029">
          <cell r="A4029" t="str">
            <v>HE</v>
          </cell>
          <cell r="B4029">
            <v>200202</v>
          </cell>
          <cell r="C4029">
            <v>1</v>
          </cell>
          <cell r="D4029" t="str">
            <v>6+</v>
          </cell>
          <cell r="E4029">
            <v>0.28199999999999997</v>
          </cell>
        </row>
        <row r="4030">
          <cell r="A4030" t="str">
            <v>HE</v>
          </cell>
          <cell r="B4030">
            <v>200202</v>
          </cell>
          <cell r="C4030">
            <v>1</v>
          </cell>
          <cell r="D4030" t="str">
            <v>9</v>
          </cell>
          <cell r="E4030">
            <v>3.2800000000000003E-2</v>
          </cell>
        </row>
        <row r="4031">
          <cell r="A4031" t="str">
            <v>HE</v>
          </cell>
          <cell r="B4031">
            <v>200202</v>
          </cell>
          <cell r="C4031">
            <v>1</v>
          </cell>
          <cell r="D4031" t="str">
            <v>C</v>
          </cell>
          <cell r="E4031">
            <v>99.184000000000012</v>
          </cell>
        </row>
        <row r="4032">
          <cell r="A4032" t="str">
            <v>HE</v>
          </cell>
          <cell r="B4032">
            <v>200202</v>
          </cell>
          <cell r="C4032">
            <v>1</v>
          </cell>
          <cell r="D4032" t="str">
            <v>F</v>
          </cell>
          <cell r="E4032">
            <v>0.17510000000000001</v>
          </cell>
        </row>
        <row r="4033">
          <cell r="A4033" t="str">
            <v>HE</v>
          </cell>
          <cell r="B4033">
            <v>200202</v>
          </cell>
          <cell r="C4033">
            <v>1</v>
          </cell>
          <cell r="D4033" t="str">
            <v>R</v>
          </cell>
          <cell r="E4033">
            <v>9.4999999999999998E-3</v>
          </cell>
        </row>
        <row r="4034">
          <cell r="A4034" t="str">
            <v>HE</v>
          </cell>
          <cell r="B4034">
            <v>200202</v>
          </cell>
          <cell r="C4034">
            <v>2</v>
          </cell>
          <cell r="E4034">
            <v>100</v>
          </cell>
        </row>
        <row r="4035">
          <cell r="A4035" t="str">
            <v>HE</v>
          </cell>
          <cell r="B4035">
            <v>200202</v>
          </cell>
          <cell r="C4035">
            <v>2</v>
          </cell>
          <cell r="D4035" t="str">
            <v>0</v>
          </cell>
          <cell r="E4035">
            <v>0</v>
          </cell>
        </row>
        <row r="4036">
          <cell r="A4036" t="str">
            <v>HE</v>
          </cell>
          <cell r="B4036">
            <v>200202</v>
          </cell>
          <cell r="C4036">
            <v>2</v>
          </cell>
          <cell r="D4036" t="str">
            <v>3</v>
          </cell>
          <cell r="E4036">
            <v>0.81610000000000005</v>
          </cell>
        </row>
        <row r="4037">
          <cell r="A4037" t="str">
            <v>HE</v>
          </cell>
          <cell r="B4037">
            <v>200202</v>
          </cell>
          <cell r="C4037">
            <v>2</v>
          </cell>
          <cell r="D4037" t="str">
            <v>6</v>
          </cell>
          <cell r="E4037">
            <v>0.1613</v>
          </cell>
        </row>
        <row r="4038">
          <cell r="A4038" t="str">
            <v>HE</v>
          </cell>
          <cell r="B4038">
            <v>200202</v>
          </cell>
          <cell r="C4038">
            <v>2</v>
          </cell>
          <cell r="D4038" t="str">
            <v>6+</v>
          </cell>
          <cell r="E4038">
            <v>0.71299999999999997</v>
          </cell>
        </row>
        <row r="4039">
          <cell r="A4039" t="str">
            <v>HE</v>
          </cell>
          <cell r="B4039">
            <v>200202</v>
          </cell>
          <cell r="C4039">
            <v>2</v>
          </cell>
          <cell r="D4039" t="str">
            <v>9</v>
          </cell>
          <cell r="E4039">
            <v>5.4100000000000002E-2</v>
          </cell>
        </row>
        <row r="4040">
          <cell r="A4040" t="str">
            <v>HE</v>
          </cell>
          <cell r="B4040">
            <v>200202</v>
          </cell>
          <cell r="C4040">
            <v>2</v>
          </cell>
          <cell r="D4040" t="str">
            <v>C</v>
          </cell>
          <cell r="E4040">
            <v>98.470500000000001</v>
          </cell>
        </row>
        <row r="4041">
          <cell r="A4041" t="str">
            <v>HE</v>
          </cell>
          <cell r="B4041">
            <v>200202</v>
          </cell>
          <cell r="C4041">
            <v>2</v>
          </cell>
          <cell r="D4041" t="str">
            <v>F</v>
          </cell>
          <cell r="E4041">
            <v>0.46710000000000002</v>
          </cell>
        </row>
        <row r="4042">
          <cell r="A4042" t="str">
            <v>HE</v>
          </cell>
          <cell r="B4042">
            <v>200202</v>
          </cell>
          <cell r="C4042">
            <v>2</v>
          </cell>
          <cell r="D4042" t="str">
            <v>R</v>
          </cell>
          <cell r="E4042">
            <v>3.09E-2</v>
          </cell>
        </row>
        <row r="4043">
          <cell r="A4043" t="str">
            <v>HE</v>
          </cell>
          <cell r="B4043">
            <v>200202</v>
          </cell>
          <cell r="C4043">
            <v>3</v>
          </cell>
          <cell r="E4043">
            <v>100</v>
          </cell>
        </row>
        <row r="4044">
          <cell r="A4044" t="str">
            <v>HE</v>
          </cell>
          <cell r="B4044">
            <v>200202</v>
          </cell>
          <cell r="C4044">
            <v>3</v>
          </cell>
          <cell r="D4044" t="str">
            <v>0</v>
          </cell>
          <cell r="E4044">
            <v>0</v>
          </cell>
        </row>
        <row r="4045">
          <cell r="A4045" t="str">
            <v>HE</v>
          </cell>
          <cell r="B4045">
            <v>200202</v>
          </cell>
          <cell r="C4045">
            <v>3</v>
          </cell>
          <cell r="D4045" t="str">
            <v>3</v>
          </cell>
          <cell r="E4045">
            <v>1.2659</v>
          </cell>
        </row>
        <row r="4046">
          <cell r="A4046" t="str">
            <v>HE</v>
          </cell>
          <cell r="B4046">
            <v>200202</v>
          </cell>
          <cell r="C4046">
            <v>3</v>
          </cell>
          <cell r="D4046" t="str">
            <v>6</v>
          </cell>
          <cell r="E4046">
            <v>0.251</v>
          </cell>
        </row>
        <row r="4047">
          <cell r="A4047" t="str">
            <v>HE</v>
          </cell>
          <cell r="B4047">
            <v>200202</v>
          </cell>
          <cell r="C4047">
            <v>3</v>
          </cell>
          <cell r="D4047" t="str">
            <v>6+</v>
          </cell>
          <cell r="E4047">
            <v>1.2310000000000001</v>
          </cell>
        </row>
        <row r="4048">
          <cell r="A4048" t="str">
            <v>HE</v>
          </cell>
          <cell r="B4048">
            <v>200202</v>
          </cell>
          <cell r="C4048">
            <v>3</v>
          </cell>
          <cell r="D4048" t="str">
            <v>9</v>
          </cell>
          <cell r="E4048">
            <v>0.14350000000000002</v>
          </cell>
        </row>
        <row r="4049">
          <cell r="A4049" t="str">
            <v>HE</v>
          </cell>
          <cell r="B4049">
            <v>200202</v>
          </cell>
          <cell r="C4049">
            <v>3</v>
          </cell>
          <cell r="D4049" t="str">
            <v>C</v>
          </cell>
          <cell r="E4049">
            <v>97.502800000000008</v>
          </cell>
        </row>
        <row r="4050">
          <cell r="A4050" t="str">
            <v>HE</v>
          </cell>
          <cell r="B4050">
            <v>200202</v>
          </cell>
          <cell r="C4050">
            <v>3</v>
          </cell>
          <cell r="D4050" t="str">
            <v>F</v>
          </cell>
          <cell r="E4050">
            <v>0.8054</v>
          </cell>
        </row>
        <row r="4051">
          <cell r="A4051" t="str">
            <v>HE</v>
          </cell>
          <cell r="B4051">
            <v>200202</v>
          </cell>
          <cell r="C4051">
            <v>3</v>
          </cell>
          <cell r="D4051" t="str">
            <v>R</v>
          </cell>
          <cell r="E4051">
            <v>3.1300000000000001E-2</v>
          </cell>
        </row>
        <row r="4052">
          <cell r="A4052" t="str">
            <v>HE</v>
          </cell>
          <cell r="B4052">
            <v>200202</v>
          </cell>
          <cell r="C4052">
            <v>4</v>
          </cell>
          <cell r="E4052">
            <v>100</v>
          </cell>
        </row>
        <row r="4053">
          <cell r="A4053" t="str">
            <v>HE</v>
          </cell>
          <cell r="B4053">
            <v>200202</v>
          </cell>
          <cell r="C4053">
            <v>4</v>
          </cell>
          <cell r="D4053" t="str">
            <v>0</v>
          </cell>
          <cell r="E4053">
            <v>0</v>
          </cell>
        </row>
        <row r="4054">
          <cell r="A4054" t="str">
            <v>HE</v>
          </cell>
          <cell r="B4054">
            <v>200202</v>
          </cell>
          <cell r="C4054">
            <v>4</v>
          </cell>
          <cell r="D4054" t="str">
            <v>3</v>
          </cell>
          <cell r="E4054">
            <v>1.3486</v>
          </cell>
        </row>
        <row r="4055">
          <cell r="A4055" t="str">
            <v>HE</v>
          </cell>
          <cell r="B4055">
            <v>200202</v>
          </cell>
          <cell r="C4055">
            <v>4</v>
          </cell>
          <cell r="D4055" t="str">
            <v>6</v>
          </cell>
          <cell r="E4055">
            <v>0.38170000000000004</v>
          </cell>
        </row>
        <row r="4056">
          <cell r="A4056" t="str">
            <v>HE</v>
          </cell>
          <cell r="B4056">
            <v>200202</v>
          </cell>
          <cell r="C4056">
            <v>4</v>
          </cell>
          <cell r="D4056" t="str">
            <v>6+</v>
          </cell>
          <cell r="E4056">
            <v>1.1519999999999999</v>
          </cell>
        </row>
        <row r="4057">
          <cell r="A4057" t="str">
            <v>HE</v>
          </cell>
          <cell r="B4057">
            <v>200202</v>
          </cell>
          <cell r="C4057">
            <v>4</v>
          </cell>
          <cell r="D4057" t="str">
            <v>9</v>
          </cell>
          <cell r="E4057">
            <v>0.14419999999999999</v>
          </cell>
        </row>
        <row r="4058">
          <cell r="A4058" t="str">
            <v>HE</v>
          </cell>
          <cell r="B4058">
            <v>200202</v>
          </cell>
          <cell r="C4058">
            <v>4</v>
          </cell>
          <cell r="D4058" t="str">
            <v>C</v>
          </cell>
          <cell r="E4058">
            <v>97.499000000000009</v>
          </cell>
        </row>
        <row r="4059">
          <cell r="A4059" t="str">
            <v>HE</v>
          </cell>
          <cell r="B4059">
            <v>200202</v>
          </cell>
          <cell r="C4059">
            <v>4</v>
          </cell>
          <cell r="D4059" t="str">
            <v>F</v>
          </cell>
          <cell r="E4059">
            <v>0.624</v>
          </cell>
        </row>
        <row r="4060">
          <cell r="A4060" t="str">
            <v>HE</v>
          </cell>
          <cell r="B4060">
            <v>200202</v>
          </cell>
          <cell r="C4060">
            <v>4</v>
          </cell>
          <cell r="D4060" t="str">
            <v>R</v>
          </cell>
          <cell r="E4060">
            <v>2.5000000000000001E-3</v>
          </cell>
        </row>
        <row r="4061">
          <cell r="A4061" t="str">
            <v>HE</v>
          </cell>
          <cell r="B4061">
            <v>200202</v>
          </cell>
          <cell r="C4061">
            <v>5</v>
          </cell>
          <cell r="E4061">
            <v>100</v>
          </cell>
        </row>
        <row r="4062">
          <cell r="A4062" t="str">
            <v>HE</v>
          </cell>
          <cell r="B4062">
            <v>200202</v>
          </cell>
          <cell r="C4062">
            <v>5</v>
          </cell>
          <cell r="D4062" t="str">
            <v>0</v>
          </cell>
          <cell r="E4062">
            <v>0</v>
          </cell>
        </row>
        <row r="4063">
          <cell r="A4063" t="str">
            <v>HE</v>
          </cell>
          <cell r="B4063">
            <v>200202</v>
          </cell>
          <cell r="C4063">
            <v>5</v>
          </cell>
          <cell r="D4063" t="str">
            <v>3</v>
          </cell>
          <cell r="E4063">
            <v>1.2605</v>
          </cell>
        </row>
        <row r="4064">
          <cell r="A4064" t="str">
            <v>HE</v>
          </cell>
          <cell r="B4064">
            <v>200202</v>
          </cell>
          <cell r="C4064">
            <v>5</v>
          </cell>
          <cell r="D4064" t="str">
            <v>6</v>
          </cell>
          <cell r="E4064">
            <v>0.51060000000000005</v>
          </cell>
        </row>
        <row r="4065">
          <cell r="A4065" t="str">
            <v>HE</v>
          </cell>
          <cell r="B4065">
            <v>200202</v>
          </cell>
          <cell r="C4065">
            <v>5</v>
          </cell>
          <cell r="D4065" t="str">
            <v>6+</v>
          </cell>
          <cell r="E4065">
            <v>0.92300000000000004</v>
          </cell>
        </row>
        <row r="4066">
          <cell r="A4066" t="str">
            <v>HE</v>
          </cell>
          <cell r="B4066">
            <v>200202</v>
          </cell>
          <cell r="C4066">
            <v>5</v>
          </cell>
          <cell r="D4066" t="str">
            <v>9</v>
          </cell>
          <cell r="E4066">
            <v>0.4123</v>
          </cell>
        </row>
        <row r="4067">
          <cell r="A4067" t="str">
            <v>HE</v>
          </cell>
          <cell r="B4067">
            <v>200202</v>
          </cell>
          <cell r="C4067">
            <v>5</v>
          </cell>
          <cell r="D4067" t="str">
            <v>C</v>
          </cell>
          <cell r="E4067">
            <v>97.816600000000008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2bnewchart"/>
      <sheetName val="box2bnew"/>
      <sheetName val="Box1A"/>
      <sheetName val="dBox1A"/>
      <sheetName val="Box1B"/>
      <sheetName val="dBox1B"/>
      <sheetName val="Box1C"/>
      <sheetName val="dBox1C"/>
      <sheetName val="Box1t1 (addit)"/>
      <sheetName val="Box2A"/>
      <sheetName val="dBox2A"/>
      <sheetName val="Box2B"/>
      <sheetName val="dBox2B"/>
      <sheetName val="Box2C"/>
      <sheetName val="dBox2C"/>
      <sheetName val="Box3A"/>
      <sheetName val="dBox3A"/>
      <sheetName val="Box3B"/>
      <sheetName val="dBox3D"/>
      <sheetName val="Box4A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Q1:87 *Q</v>
          </cell>
          <cell r="E3" t="str">
            <v>CASUSXR@USECON</v>
          </cell>
          <cell r="F3" t="str">
            <v>CASC20XR@USECON</v>
          </cell>
          <cell r="G3" t="str">
            <v>CASCSXR@USECON</v>
          </cell>
          <cell r="H3" t="str">
            <v>USHPI@USECON</v>
          </cell>
          <cell r="I3" t="str">
            <v>USPHPI@USECON</v>
          </cell>
          <cell r="J3" t="str">
            <v>USPHPIN@USECON</v>
          </cell>
          <cell r="K3" t="str">
            <v>HPDEX@USECON</v>
          </cell>
          <cell r="L3" t="str">
            <v>UHSP@CPIDATA</v>
          </cell>
          <cell r="M3" t="str">
            <v>UHOR@CPIDATA</v>
          </cell>
        </row>
        <row r="4">
          <cell r="D4" t="str">
            <v>.DESC</v>
          </cell>
          <cell r="E4" t="str">
            <v xml:space="preserve">S&amp;P/Case-Shiller Home Price Index: U.S. National (NSA, Q1-00=100) </v>
          </cell>
          <cell r="F4" t="str">
            <v xml:space="preserve">S&amp;P/Case-Shiller Home Price Index: Composite 20 (NSA, Jan-00=100) </v>
          </cell>
          <cell r="G4" t="str">
            <v xml:space="preserve">S&amp;P/Case-Shiller Home Price Index: Composite 10 (NSA, Jan-00=100) </v>
          </cell>
          <cell r="H4" t="str">
            <v xml:space="preserve">FHFA House Price Index, United States (NSA, Q1-80=100) </v>
          </cell>
          <cell r="I4" t="str">
            <v xml:space="preserve">FHFA House Price Index: Purchase Only, United States (SA, Q1-91=100) </v>
          </cell>
          <cell r="J4" t="str">
            <v xml:space="preserve">FHFA House Price Index: Purchase Only, United States (NSA, Q1-91=100) </v>
          </cell>
          <cell r="K4" t="str">
            <v xml:space="preserve">Price Index of New 1-Family Houses Sold (2005=100) </v>
          </cell>
          <cell r="L4" t="str">
            <v xml:space="preserve">CPI-U: Rent of Primary Residence (SA, 1982-84=100) </v>
          </cell>
          <cell r="M4" t="str">
            <v xml:space="preserve">CPI-U: Owners' Equivalent Rent of Primary Residence (SA, Dec-82=100) </v>
          </cell>
        </row>
        <row r="5">
          <cell r="D5" t="str">
            <v>.SOURCE</v>
          </cell>
          <cell r="E5" t="str">
            <v>S&amp;P</v>
          </cell>
          <cell r="F5" t="str">
            <v>S&amp;P</v>
          </cell>
          <cell r="G5" t="str">
            <v>S&amp;P</v>
          </cell>
          <cell r="H5" t="str">
            <v>FHFA</v>
          </cell>
          <cell r="I5" t="str">
            <v>FHFA</v>
          </cell>
          <cell r="J5" t="str">
            <v>FHFA</v>
          </cell>
          <cell r="K5" t="str">
            <v>CENSUS</v>
          </cell>
          <cell r="L5" t="str">
            <v>BLS</v>
          </cell>
          <cell r="M5" t="str">
            <v>BLS</v>
          </cell>
        </row>
        <row r="6">
          <cell r="D6" t="str">
            <v>.LSOURCE</v>
          </cell>
          <cell r="E6" t="str">
            <v>S&amp;P, Fiserv, and MacroMarkets LLC</v>
          </cell>
          <cell r="F6" t="str">
            <v>S&amp;P, Fiserv, and MacroMarkets LLC</v>
          </cell>
          <cell r="G6" t="str">
            <v>S&amp;P, Fiserv, and MacroMarkets LLC</v>
          </cell>
          <cell r="H6" t="str">
            <v>Federal Housing Finance Agency</v>
          </cell>
          <cell r="I6" t="str">
            <v>Federal Housing Finance Agency</v>
          </cell>
          <cell r="J6" t="str">
            <v>Federal Housing Finance Agency</v>
          </cell>
          <cell r="K6" t="str">
            <v>Census Bureau</v>
          </cell>
          <cell r="L6" t="str">
            <v>Bureau of Labor Statistics</v>
          </cell>
          <cell r="M6" t="str">
            <v>Bureau of Labor Statistics</v>
          </cell>
          <cell r="P6" t="str">
            <v>Jan:107 *M</v>
          </cell>
          <cell r="Q6" t="str">
            <v>CASC20XR@USECON</v>
          </cell>
          <cell r="R6" t="str">
            <v>CASCSXR@USECON</v>
          </cell>
          <cell r="S6" t="str">
            <v>USPHPIM@USECON</v>
          </cell>
          <cell r="T6" t="str">
            <v>USPHPINM@USECON</v>
          </cell>
        </row>
        <row r="7">
          <cell r="P7" t="str">
            <v>.DESC</v>
          </cell>
          <cell r="Q7" t="str">
            <v xml:space="preserve">S&amp;P/Case-Shiller Home Price Index: Composite 20 (NSA, Jan-00=100) </v>
          </cell>
          <cell r="R7" t="str">
            <v xml:space="preserve">S&amp;P/Case-Shiller Home Price Index: Composite 10 (NSA, Jan-00=100) </v>
          </cell>
          <cell r="S7" t="str">
            <v xml:space="preserve">FHFA House Price Index: Purchase Only, United States (SA, Q1-91=100) </v>
          </cell>
          <cell r="T7" t="str">
            <v xml:space="preserve">FHFA House Price Index: Purchase Only, United States (NSA, Q1-91=100) </v>
          </cell>
        </row>
        <row r="8">
          <cell r="P8" t="str">
            <v>.SOURCE</v>
          </cell>
          <cell r="Q8" t="str">
            <v>S&amp;P</v>
          </cell>
          <cell r="R8" t="str">
            <v>S&amp;P</v>
          </cell>
          <cell r="S8" t="str">
            <v>FHFA</v>
          </cell>
          <cell r="T8" t="str">
            <v>FHFA</v>
          </cell>
        </row>
        <row r="9">
          <cell r="P9" t="str">
            <v>.LSOURCE</v>
          </cell>
          <cell r="Q9" t="str">
            <v>S&amp;P, Fiserv, and MacroMarkets LLC</v>
          </cell>
          <cell r="R9" t="str">
            <v>S&amp;P, Fiserv, and MacroMarkets LLC</v>
          </cell>
          <cell r="S9" t="str">
            <v>Federal Housing Finance Administration</v>
          </cell>
          <cell r="T9" t="str">
            <v>Federal Housing Finance Administration</v>
          </cell>
        </row>
      </sheetData>
      <sheetData sheetId="4" refreshError="1"/>
      <sheetData sheetId="5" refreshError="1"/>
      <sheetData sheetId="6" refreshError="1"/>
      <sheetData sheetId="7" refreshError="1">
        <row r="2">
          <cell r="C2" t="str">
            <v>Q1:65 *Q</v>
          </cell>
          <cell r="D2" t="str">
            <v>HVH@USECON</v>
          </cell>
          <cell r="E2" t="str">
            <v>HST1@USECON</v>
          </cell>
          <cell r="F2" t="str">
            <v>HVH@USECON</v>
          </cell>
          <cell r="G2" t="str">
            <v>HX1US@USECON</v>
          </cell>
          <cell r="H2" t="str">
            <v>HN1US@USECON</v>
          </cell>
        </row>
        <row r="3">
          <cell r="C3" t="str">
            <v>.DESC</v>
          </cell>
          <cell r="D3" t="str">
            <v xml:space="preserve">Homeowner Vacancy Rate: United States (%) </v>
          </cell>
          <cell r="E3" t="str">
            <v xml:space="preserve">Housing Starts: 1 Unit (SAAR, Thous.Units) </v>
          </cell>
          <cell r="F3" t="str">
            <v xml:space="preserve">Homeowner Vacancy Rate: United States (%) </v>
          </cell>
          <cell r="G3" t="str">
            <v xml:space="preserve">Existing 1-Family Home Sales: United States (SAAR, Thous) </v>
          </cell>
          <cell r="H3" t="str">
            <v xml:space="preserve">New 1-Family Houses Sold: United States (SAAR, Thous) </v>
          </cell>
        </row>
        <row r="4">
          <cell r="C4" t="str">
            <v>.SOURCE</v>
          </cell>
          <cell r="D4" t="str">
            <v>CENSUS</v>
          </cell>
          <cell r="E4" t="str">
            <v>CENSUS</v>
          </cell>
          <cell r="F4" t="str">
            <v>CENSUS</v>
          </cell>
          <cell r="G4" t="str">
            <v>REALTOR</v>
          </cell>
          <cell r="H4" t="str">
            <v>CENSUS</v>
          </cell>
        </row>
        <row r="5">
          <cell r="C5" t="str">
            <v>.LSOURCE</v>
          </cell>
          <cell r="D5" t="str">
            <v>Census Bureau</v>
          </cell>
          <cell r="E5" t="str">
            <v>Census Bureau</v>
          </cell>
          <cell r="F5" t="str">
            <v>Census Bureau</v>
          </cell>
          <cell r="G5" t="str">
            <v>National Association of Realtors</v>
          </cell>
          <cell r="H5" t="str">
            <v>Census Bureau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 Prof YoY pp"/>
      <sheetName val="Corp Prof QoQsaarPp"/>
      <sheetName val="CorpProf QoQ"/>
      <sheetName val="Corporate Profits (US 1 Data)"/>
      <sheetName val="Corporate Profits (US 1)"/>
      <sheetName val="NFC Fund raised"/>
      <sheetName val="NFC Funds Raised (US 2 A Data)"/>
      <sheetName val="Fed SLOS C&amp;L 1 "/>
      <sheetName val="Fed SLOS C&amp;L 2"/>
      <sheetName val="Fed SLOS C&amp;L (US 3 Data)"/>
      <sheetName val="NFC Funds Raised (US 2 Q Data)"/>
      <sheetName val="Fed SLOS C&amp;L (US 3)"/>
      <sheetName val="Mortg Supply"/>
      <sheetName val="Mortgage Supply (US 4 Data)"/>
      <sheetName val="Mortgage Supply (US 4)"/>
      <sheetName val="US5 MEW"/>
      <sheetName val="MEW  Data (US 5 Data)"/>
      <sheetName val="MEW (US 5)"/>
      <sheetName val="US 6 Bankcrupcy"/>
      <sheetName val="Bankcrupty (US 6 Data)"/>
      <sheetName val="Bankcrupty (US 6)"/>
      <sheetName val="US7 FED SLOS housh"/>
      <sheetName val="FED SLOS Households (US 7 Data)"/>
      <sheetName val="FED SLOS Households (US 7)"/>
      <sheetName val="US8 charge offs &amp; delinq Cons"/>
      <sheetName val="US8 charge offs &amp; delinq C&amp;I"/>
      <sheetName val="US8 charge offs &amp; delinq Cons2"/>
      <sheetName val="ChargeOffs&amp;Delinquencies (US8D)"/>
      <sheetName val="ChargeOffs&amp;Delinquencies (US 8)"/>
      <sheetName val="Box ChA"/>
      <sheetName val="BOX Chart A (Data)"/>
      <sheetName val="Box Chart A"/>
      <sheetName val="Box Table A"/>
      <sheetName val="Box ChB"/>
      <sheetName val="Box Chart B (Data)"/>
      <sheetName val="Box Chart B"/>
      <sheetName val="Box ChC"/>
      <sheetName val="Box Chart 3 (Data)"/>
      <sheetName val="Box Chart 3"/>
    </sheetNames>
    <sheetDataSet>
      <sheetData sheetId="0" refreshError="1"/>
      <sheetData sheetId="1" refreshError="1"/>
      <sheetData sheetId="2" refreshError="1"/>
      <sheetData sheetId="3" refreshError="1">
        <row r="2">
          <cell r="R2" t="str">
            <v>Q1:100 *Q</v>
          </cell>
          <cell r="S2" t="str">
            <v>YCP@USNA</v>
          </cell>
          <cell r="T2" t="str">
            <v>YCPD@USNA</v>
          </cell>
          <cell r="U2" t="str">
            <v>YCPDFN@USNA</v>
          </cell>
          <cell r="V2" t="str">
            <v>YCPDNN@USNA</v>
          </cell>
          <cell r="W2" t="str">
            <v>YCPR@USNA</v>
          </cell>
          <cell r="X2" t="str">
            <v>YCPRR@USNA</v>
          </cell>
          <cell r="Y2" t="str">
            <v>YCPRP@USNA</v>
          </cell>
        </row>
        <row r="3">
          <cell r="R3" t="str">
            <v>.DESC</v>
          </cell>
          <cell r="S3" t="str">
            <v xml:space="preserve">Corporate Profits with IVA and CCAdj (SAAR,Bil.$) </v>
          </cell>
          <cell r="T3" t="str">
            <v xml:space="preserve">Corporate Profits with IVA &amp; CCAdj: Domestic Industries (SAAR,Bil.$) </v>
          </cell>
          <cell r="U3" t="str">
            <v xml:space="preserve">Corporate Profits with IVA &amp; CCAdj: Financial [NAICS] (SAAR,Bil.$) </v>
          </cell>
          <cell r="V3" t="str">
            <v xml:space="preserve">Nonfinancial Corporate Business: Profits with IVA &amp; CCAdj [NAICS] (SAAR,Bil.$) </v>
          </cell>
          <cell r="W3" t="str">
            <v xml:space="preserve">Corporate Profits with IVA &amp; CCadj: Rest of the World (SAAR,Bil.$) </v>
          </cell>
          <cell r="X3" t="str">
            <v xml:space="preserve">Corporate Profits with IVA &amp; CCAdj: Receipts from Rest of World (SAAR, Bil.$) </v>
          </cell>
          <cell r="Y3" t="str">
            <v xml:space="preserve">Corporate Profits with IVA &amp; CCAdj: Payments to Rest of World (SAAR, Bil.$) </v>
          </cell>
        </row>
        <row r="4">
          <cell r="R4" t="str">
            <v>.SOURCE</v>
          </cell>
          <cell r="S4" t="str">
            <v>BEA</v>
          </cell>
          <cell r="T4" t="str">
            <v>BEA</v>
          </cell>
          <cell r="U4" t="str">
            <v>BEA</v>
          </cell>
          <cell r="V4" t="str">
            <v>BEA</v>
          </cell>
          <cell r="W4" t="str">
            <v>BEA</v>
          </cell>
          <cell r="X4" t="str">
            <v>BEA</v>
          </cell>
          <cell r="Y4" t="str">
            <v>BEA</v>
          </cell>
        </row>
        <row r="5">
          <cell r="R5" t="str">
            <v>.LSOURCE</v>
          </cell>
          <cell r="S5" t="str">
            <v>Bureau of Economic Analysis</v>
          </cell>
          <cell r="T5" t="str">
            <v>Bureau of Economic Analysis</v>
          </cell>
          <cell r="U5" t="str">
            <v>Bureau of Economic Analysis</v>
          </cell>
          <cell r="V5" t="str">
            <v>Bureau of Economic Analysis</v>
          </cell>
          <cell r="W5" t="str">
            <v>Bureau of Economic Analysis</v>
          </cell>
          <cell r="X5" t="str">
            <v>Bureau of Economic Analysis</v>
          </cell>
          <cell r="Y5" t="str">
            <v>Bureau of Economic Analysis</v>
          </cell>
        </row>
      </sheetData>
      <sheetData sheetId="4" refreshError="1"/>
      <sheetData sheetId="5" refreshError="1"/>
      <sheetData sheetId="6" refreshError="1">
        <row r="2">
          <cell r="D2" t="str">
            <v>100 *Y</v>
          </cell>
          <cell r="E2" t="str">
            <v>FL10TAO5@FFUNDS</v>
          </cell>
          <cell r="F2" t="str">
            <v>FL10CRE5@FFUNDS</v>
          </cell>
          <cell r="G2" t="str">
            <v>FL10COE3@FFUNDS</v>
          </cell>
          <cell r="H2" t="str">
            <v>FL10TCR5@FFUNDS</v>
          </cell>
          <cell r="I2" t="str">
            <v>FL10MPD0@FFUNDS</v>
          </cell>
          <cell r="J2" t="str">
            <v>FL10COF3@FFUNDS</v>
          </cell>
          <cell r="K2" t="str">
            <v>FL10BLN5@FFUNDS</v>
          </cell>
          <cell r="L2" t="str">
            <v>FL10CRM5@FFUNDS</v>
          </cell>
          <cell r="M2" t="str">
            <v>FL10MOR5@FFUNDS</v>
          </cell>
        </row>
        <row r="3">
          <cell r="D3" t="str">
            <v>.DESC</v>
          </cell>
          <cell r="E3" t="str">
            <v xml:space="preserve">Nonfarm Nonfinancial Corporate Business: Liabilities, Total (SAAR, Bil.$) </v>
          </cell>
          <cell r="F3" t="str">
            <v xml:space="preserve">Nonfarm Nonfinancial Corp Bus: Liabs: Net Funds Raised in Mkts (SAAR, Bil.$) </v>
          </cell>
          <cell r="G3" t="str">
            <v xml:space="preserve">Nonfarm Nonfin Corp Bus: Liab: Net New Equity Issues (SAAR, Bil.$) </v>
          </cell>
          <cell r="H3" t="str">
            <v xml:space="preserve">Nonfarm Nonfinancial Corp Bus: Liabs: Credit Market Instruments (SAAR, Bil.$) </v>
          </cell>
          <cell r="I3" t="str">
            <v xml:space="preserve">Nonfarm Nonfinancial Corporate Bus: Liabs: Commercial Paper (SAAR, Bil.$) </v>
          </cell>
          <cell r="J3" t="str">
            <v xml:space="preserve">Nonfarm Nonfinancial Corporate Bus: Liab: Corp Bonds (SAAR, Bil.$) </v>
          </cell>
          <cell r="K3" t="str">
            <v xml:space="preserve">Nonfarm Nonfinancial Corp Business: Liabs: Bank Loans nec (SAAR, Bil.$) </v>
          </cell>
          <cell r="L3" t="str">
            <v xml:space="preserve">Nonfarm Nonfinancial Corp Business: Liabs: Other Loans &amp; Advances (SAAR, Bil.$) </v>
          </cell>
          <cell r="M3" t="str">
            <v xml:space="preserve">Nonfarm Nonfinancial Corp Business: Liab: Total Mortgages (SAAR, Bil.$) </v>
          </cell>
        </row>
        <row r="4">
          <cell r="D4" t="str">
            <v>.SOURCE</v>
          </cell>
          <cell r="E4" t="str">
            <v>FRB</v>
          </cell>
          <cell r="F4" t="str">
            <v>FRB</v>
          </cell>
          <cell r="G4" t="str">
            <v>FRB</v>
          </cell>
          <cell r="H4" t="str">
            <v>FRB</v>
          </cell>
          <cell r="I4" t="str">
            <v>FRB</v>
          </cell>
          <cell r="J4" t="str">
            <v>FRB</v>
          </cell>
          <cell r="K4" t="str">
            <v>FRB</v>
          </cell>
          <cell r="L4" t="str">
            <v>FRB</v>
          </cell>
          <cell r="M4" t="str">
            <v>FRB</v>
          </cell>
        </row>
        <row r="5">
          <cell r="D5" t="str">
            <v>.LSOURCE</v>
          </cell>
          <cell r="E5" t="str">
            <v>Federal Reserve Board</v>
          </cell>
          <cell r="F5" t="str">
            <v>Federal Reserve Board</v>
          </cell>
          <cell r="G5" t="str">
            <v>Federal Reserve Board</v>
          </cell>
          <cell r="H5" t="str">
            <v>Federal Reserve Board</v>
          </cell>
          <cell r="I5" t="str">
            <v>Federal Reserve Board</v>
          </cell>
          <cell r="J5" t="str">
            <v>Federal Reserve Board</v>
          </cell>
          <cell r="K5" t="str">
            <v>Federal Reserve Board</v>
          </cell>
          <cell r="L5" t="str">
            <v>Federal Reserve Board</v>
          </cell>
          <cell r="M5" t="str">
            <v>Federal Reserve Board</v>
          </cell>
        </row>
      </sheetData>
      <sheetData sheetId="7" refreshError="1"/>
      <sheetData sheetId="8" refreshError="1"/>
      <sheetData sheetId="9" refreshError="1"/>
      <sheetData sheetId="10" refreshError="1">
        <row r="2">
          <cell r="B2" t="str">
            <v>Q1:100 *Q</v>
          </cell>
          <cell r="C2" t="str">
            <v>FL10TAO5@FFUNDS</v>
          </cell>
          <cell r="D2" t="str">
            <v>FL10CRE5@FFUNDS</v>
          </cell>
          <cell r="E2" t="str">
            <v>FL10COE3@FFUNDS</v>
          </cell>
          <cell r="F2" t="str">
            <v>FL10TCR5@FFUNDS</v>
          </cell>
          <cell r="G2" t="str">
            <v>FL10MPD0@FFUNDS</v>
          </cell>
          <cell r="H2" t="str">
            <v>FL10COF3@FFUNDS</v>
          </cell>
          <cell r="I2" t="str">
            <v>FL10BLN5@FFUNDS</v>
          </cell>
          <cell r="J2" t="str">
            <v>FL10CRM5@FFUNDS</v>
          </cell>
          <cell r="K2" t="str">
            <v>FL10MOR5@FFUNDS</v>
          </cell>
        </row>
        <row r="3">
          <cell r="B3" t="str">
            <v>.DESC</v>
          </cell>
          <cell r="C3" t="str">
            <v xml:space="preserve">Nonfarm Nonfinancial Corporate Business: Liabilities, Total (SAAR, Bil.$) </v>
          </cell>
          <cell r="D3" t="str">
            <v xml:space="preserve">Nonfarm Nonfinancial Corp Bus: Liabs: Net Funds Raised in Mkts (SAAR, Bil.$) </v>
          </cell>
          <cell r="E3" t="str">
            <v xml:space="preserve">Nonfarm Nonfin Corp Bus: Liab: Net New Equity Issues (SAAR, Bil.$) </v>
          </cell>
          <cell r="F3" t="str">
            <v xml:space="preserve">Nonfarm Nonfinancial Corp Bus: Liabs: Credit Market Instruments (SAAR, Bil.$) </v>
          </cell>
          <cell r="G3" t="str">
            <v xml:space="preserve">Nonfarm Nonfinancial Corporate Bus: Liabs: Commercial Paper (SAAR, Bil.$) </v>
          </cell>
          <cell r="H3" t="str">
            <v xml:space="preserve">Nonfarm Nonfinancial Corporate Bus: Liab: Corp Bonds (SAAR, Bil.$) </v>
          </cell>
          <cell r="I3" t="str">
            <v xml:space="preserve">Nonfarm Nonfinancial Corp Business: Liabs: Bank Loans nec (SAAR, Bil.$) </v>
          </cell>
          <cell r="J3" t="str">
            <v xml:space="preserve">Nonfarm Nonfinancial Corp Business: Liabs: Other Loans &amp; Advances (SAAR, Bil.$) </v>
          </cell>
          <cell r="K3" t="str">
            <v xml:space="preserve">Nonfarm Nonfinancial Corp Business: Liab: Total Mortgages (SAAR, Bil.$) </v>
          </cell>
        </row>
        <row r="4">
          <cell r="B4" t="str">
            <v>.SOURCE</v>
          </cell>
          <cell r="C4" t="str">
            <v>FRB</v>
          </cell>
          <cell r="D4" t="str">
            <v>FRB</v>
          </cell>
          <cell r="E4" t="str">
            <v>FRB</v>
          </cell>
          <cell r="F4" t="str">
            <v>FRB</v>
          </cell>
          <cell r="G4" t="str">
            <v>FRB</v>
          </cell>
          <cell r="H4" t="str">
            <v>FRB</v>
          </cell>
          <cell r="I4" t="str">
            <v>FRB</v>
          </cell>
          <cell r="J4" t="str">
            <v>FRB</v>
          </cell>
          <cell r="K4" t="str">
            <v>FRB</v>
          </cell>
        </row>
        <row r="5">
          <cell r="B5" t="str">
            <v>.LSOURCE</v>
          </cell>
          <cell r="C5" t="str">
            <v>Federal Reserve Board</v>
          </cell>
          <cell r="D5" t="str">
            <v>Federal Reserve Board</v>
          </cell>
          <cell r="E5" t="str">
            <v>Federal Reserve Board</v>
          </cell>
          <cell r="F5" t="str">
            <v>Federal Reserve Board</v>
          </cell>
          <cell r="G5" t="str">
            <v>Federal Reserve Board</v>
          </cell>
          <cell r="H5" t="str">
            <v>Federal Reserve Board</v>
          </cell>
          <cell r="I5" t="str">
            <v>Federal Reserve Board</v>
          </cell>
          <cell r="J5" t="str">
            <v>Federal Reserve Board</v>
          </cell>
          <cell r="K5" t="str">
            <v>Federal Reserve Board</v>
          </cell>
        </row>
      </sheetData>
      <sheetData sheetId="11" refreshError="1"/>
      <sheetData sheetId="12" refreshError="1"/>
      <sheetData sheetId="13" refreshError="1">
        <row r="1">
          <cell r="A1" t="str">
            <v>Q1:80 *Q</v>
          </cell>
          <cell r="B1" t="str">
            <v>FA89HOM5@FFUNDS</v>
          </cell>
          <cell r="C1" t="str">
            <v>FA76HOM5@FFUNDS</v>
          </cell>
          <cell r="D1" t="str">
            <v>FA44HOM5@FFUNDS</v>
          </cell>
          <cell r="E1" t="str">
            <v>FA47HOM5@FFUNDS</v>
          </cell>
          <cell r="F1" t="str">
            <v>FA40HOM5@FFUNDS</v>
          </cell>
          <cell r="G1" t="str">
            <v>FA41HOM5@FFUNDS</v>
          </cell>
          <cell r="H1" t="str">
            <v>FA67HOM5@FFUNDS</v>
          </cell>
        </row>
        <row r="2">
          <cell r="A2" t="str">
            <v>.DESC</v>
          </cell>
          <cell r="B2" t="str">
            <v xml:space="preserve">All Sectors: Asset: Mortgages on 1-4 Family Structures (SAAR, Bil.$) </v>
          </cell>
          <cell r="C2" t="str">
            <v xml:space="preserve">Private Banking: Asset; Mortgages on 1-4 Family Structures (SAAR,Bil.$) </v>
          </cell>
          <cell r="D2" t="str">
            <v xml:space="preserve">Savings Instit: Asset; Mortgages on 1-4 Family Structures (SAAR,Bil.$) </v>
          </cell>
          <cell r="E2" t="str">
            <v xml:space="preserve">Credit Unions: Assets: Home Mortgages (SAAR, Bil.$) </v>
          </cell>
          <cell r="F2" t="str">
            <v xml:space="preserve">Govt-Sponsored Enterprises: Asset: Home Mortgages (SAAR, Bil.$) </v>
          </cell>
          <cell r="G2" t="str">
            <v xml:space="preserve">Mortgage Pools: Assets, Home Mortgages (SAAR,Bil.$) </v>
          </cell>
          <cell r="H2" t="str">
            <v xml:space="preserve">ABS Issuers: Asset: Mortgages on 1-4 Family Structures (SAAR, Bil.$) </v>
          </cell>
        </row>
        <row r="3">
          <cell r="A3" t="str">
            <v>.SOURCE</v>
          </cell>
          <cell r="B3" t="str">
            <v>FRB</v>
          </cell>
          <cell r="C3" t="str">
            <v>FRB</v>
          </cell>
          <cell r="D3" t="str">
            <v>FRB</v>
          </cell>
          <cell r="E3" t="str">
            <v>FRB</v>
          </cell>
          <cell r="F3" t="str">
            <v>FRB</v>
          </cell>
          <cell r="G3" t="str">
            <v>FRB</v>
          </cell>
          <cell r="H3" t="str">
            <v>FRB</v>
          </cell>
        </row>
        <row r="4">
          <cell r="A4" t="str">
            <v>.LSOURCE</v>
          </cell>
          <cell r="B4" t="str">
            <v>Federal Reserve Board</v>
          </cell>
          <cell r="C4" t="str">
            <v>Federal Reserve Board</v>
          </cell>
          <cell r="D4" t="str">
            <v>Federal Reserve Board</v>
          </cell>
          <cell r="E4" t="str">
            <v>Federal Reserve Board</v>
          </cell>
          <cell r="F4" t="str">
            <v>Federal Reserve Board</v>
          </cell>
          <cell r="G4" t="str">
            <v>Federal Reserve Board</v>
          </cell>
          <cell r="H4" t="str">
            <v>Federal Reserve Board</v>
          </cell>
        </row>
      </sheetData>
      <sheetData sheetId="14" refreshError="1"/>
      <sheetData sheetId="15" refreshError="1"/>
      <sheetData sheetId="16" refreshError="1">
        <row r="1">
          <cell r="A1" t="str">
            <v>Q1:90 *Q</v>
          </cell>
          <cell r="B1" t="str">
            <v>MEWNDPI@USECON</v>
          </cell>
          <cell r="C1" t="str">
            <v>MEWUP@USECON</v>
          </cell>
          <cell r="D1" t="str">
            <v>MEWHTX@USECON</v>
          </cell>
          <cell r="E1" t="str">
            <v>MEWCO@USECON</v>
          </cell>
        </row>
        <row r="2">
          <cell r="A2" t="str">
            <v>.DESC</v>
          </cell>
          <cell r="B2" t="str">
            <v xml:space="preserve">Net Equity Extraction as a Percent of Disposable Income (NSA, %) </v>
          </cell>
          <cell r="C2" t="str">
            <v xml:space="preserve">Change in Home Equity Debt Outstanding Due to Unscheduled Payments (NSA, Bil.$) </v>
          </cell>
          <cell r="D2" t="str">
            <v xml:space="preserve">Home Turnover Extraction [Existing Home Sale Loan - Sellers Paydown](NSA, Bil.$) </v>
          </cell>
          <cell r="E2" t="str">
            <v xml:space="preserve">Gross Cash Out (NSA, Bil.$) </v>
          </cell>
        </row>
        <row r="3">
          <cell r="A3" t="str">
            <v>.SOURCE</v>
          </cell>
          <cell r="B3" t="str">
            <v>FRB</v>
          </cell>
          <cell r="C3" t="str">
            <v>FRB</v>
          </cell>
          <cell r="D3" t="str">
            <v>FRB</v>
          </cell>
          <cell r="E3" t="str">
            <v>FRB</v>
          </cell>
        </row>
        <row r="4">
          <cell r="A4" t="str">
            <v>.LSOURCE</v>
          </cell>
          <cell r="B4" t="str">
            <v>Federal Reserve Board</v>
          </cell>
          <cell r="C4" t="str">
            <v>Federal Reserve Board</v>
          </cell>
          <cell r="D4" t="str">
            <v>Federal Reserve Board</v>
          </cell>
          <cell r="E4" t="str">
            <v>Federal Reserve Board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5">
          <cell r="N5" t="str">
            <v>Q1:85 *Q</v>
          </cell>
          <cell r="O5" t="str">
            <v>DYI@USECON</v>
          </cell>
          <cell r="P5" t="str">
            <v>DQI@USECON</v>
          </cell>
          <cell r="Q5" t="str">
            <v>DYU@USECON</v>
          </cell>
          <cell r="R5" t="str">
            <v>DYUD@USECON</v>
          </cell>
          <cell r="S5" t="str">
            <v>DYUO@USECON</v>
          </cell>
          <cell r="T5" t="str">
            <v>DQU@USECON</v>
          </cell>
        </row>
        <row r="6">
          <cell r="N6" t="str">
            <v>.DESC</v>
          </cell>
          <cell r="O6" t="str">
            <v xml:space="preserve">Loan Charge-Off Rate: C &amp; I Loans: All Insured Comml Banks (SAAR,%) </v>
          </cell>
          <cell r="P6" t="str">
            <v xml:space="preserve">Loan Delinquency Rate: C &amp; I Loans: All Insured Comml Banks (SA,%) </v>
          </cell>
          <cell r="Q6" t="str">
            <v xml:space="preserve">Loan Charge-Off Rate: Consumer Loans: All Insured Comml Banks (SAAR,%) </v>
          </cell>
          <cell r="R6" t="str">
            <v xml:space="preserve">Loan Charge-Off Rate: Credit Cards: All Insured Comml Banks (SAAR,%) </v>
          </cell>
          <cell r="S6" t="str">
            <v xml:space="preserve">Loan Charge-Off Rate: Other Consumer Loans: All Insured Comml Banks (SAAR,%) </v>
          </cell>
          <cell r="T6" t="str">
            <v xml:space="preserve">Loan Delinquency Rate: Consumer Loans: All Insured Comml Banks (SA,%) </v>
          </cell>
        </row>
        <row r="7">
          <cell r="N7" t="str">
            <v>.SOURCE</v>
          </cell>
          <cell r="O7" t="str">
            <v>FRB</v>
          </cell>
          <cell r="P7" t="str">
            <v>FRB</v>
          </cell>
          <cell r="Q7" t="str">
            <v>FRB</v>
          </cell>
          <cell r="R7" t="str">
            <v>FRB</v>
          </cell>
          <cell r="S7" t="str">
            <v>FRB</v>
          </cell>
          <cell r="T7" t="str">
            <v>FRB</v>
          </cell>
        </row>
        <row r="8">
          <cell r="N8" t="str">
            <v>.LSOURCE</v>
          </cell>
          <cell r="O8" t="str">
            <v>Federal Reserve Board</v>
          </cell>
          <cell r="P8" t="str">
            <v>Federal Reserve Board</v>
          </cell>
          <cell r="Q8" t="str">
            <v>Federal Reserve Board</v>
          </cell>
          <cell r="R8" t="str">
            <v>Federal Reserve Board</v>
          </cell>
          <cell r="S8" t="str">
            <v>Federal Reserve Board</v>
          </cell>
          <cell r="T8" t="str">
            <v>Federal Reserve Board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C"/>
      <sheetName val="CHARTS"/>
      <sheetName val="MEMO ESTAT"/>
      <sheetName val="NPV-DP"/>
      <sheetName val="PARAM"/>
      <sheetName val="Table 1"/>
      <sheetName val="Links-Out"/>
      <sheetName val="CIRRs"/>
      <sheetName val="Output"/>
      <sheetName val="Scheduled Repayment"/>
      <sheetName val="Cover"/>
      <sheetName val="Savings &amp; Invest."/>
      <sheetName val="arrtrsr"/>
      <sheetName val="Dates"/>
      <sheetName val="Data Fiscal"/>
      <sheetName val="EW"/>
      <sheetName val="EERProfile"/>
      <sheetName val="TABELAS"/>
      <sheetName val="NAVIGATOR"/>
      <sheetName val="GE Calculation"/>
      <sheetName val="Scheduled_Repayment"/>
      <sheetName val="MEMO_ESTAT"/>
      <sheetName val="Data_Fiscal"/>
      <sheetName val="GE_Calculation"/>
      <sheetName val="Quarterly Raw Data"/>
      <sheetName val="Quarterly MacroFlow"/>
      <sheetName val="Scheduled_Repayment1"/>
      <sheetName val="MEMO_ESTAT1"/>
      <sheetName val="Data_Fiscal1"/>
      <sheetName val="GE_Calculation1"/>
      <sheetName val="Scheduled_Repayment2"/>
      <sheetName val="MEMO_ESTAT2"/>
      <sheetName val="Data_Fiscal2"/>
      <sheetName val="GE_Calculation2"/>
      <sheetName val="E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M13"/>
      <sheetName val="BOJ BS TABLE"/>
      <sheetName val="DEPOSITS"/>
      <sheetName val="DATA ARRANGED"/>
      <sheetName val="DATA DUMP"/>
      <sheetName val="DATA DUMP 3"/>
      <sheetName val="MACROS"/>
      <sheetName val="Module1"/>
      <sheetName val="Module2"/>
      <sheetName val="Inpu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"/>
      <sheetName val="Model"/>
      <sheetName val="BOARD (A)"/>
      <sheetName val="BOARD (Q)"/>
      <sheetName val="IMF"/>
      <sheetName val="PR_Real"/>
      <sheetName val="PR Fiscal"/>
      <sheetName val="BOP Cumulative"/>
      <sheetName val="Financing Cumulative"/>
      <sheetName val="Financing Cumulative (2)"/>
      <sheetName val="BOP IIP"/>
      <sheetName val="Model_IMF"/>
      <sheetName val="Ratios (% GDP)"/>
      <sheetName val="Charts"/>
      <sheetName val="Model1"/>
      <sheetName val="Chart1"/>
      <sheetName val="Sheet1"/>
      <sheetName val="Sheet3"/>
      <sheetName val="Sheet4"/>
      <sheetName val="COVER"/>
      <sheetName val="Sheet2"/>
    </sheetNames>
    <sheetDataSet>
      <sheetData sheetId="0"/>
      <sheetData sheetId="1">
        <row r="8">
          <cell r="AK8">
            <v>0</v>
          </cell>
        </row>
        <row r="899">
          <cell r="A899" t="str">
            <v>c) Subsidies</v>
          </cell>
        </row>
        <row r="900">
          <cell r="A900" t="str">
            <v>d) Subscriptions &amp; Contributions</v>
          </cell>
        </row>
        <row r="901">
          <cell r="A901" t="str">
            <v>e) Non-Profit Agencies</v>
          </cell>
          <cell r="D901" t="str">
            <v>u.c.</v>
          </cell>
          <cell r="E901" t="str">
            <v>u.c.</v>
          </cell>
          <cell r="F901" t="str">
            <v>u.c.</v>
          </cell>
          <cell r="G901" t="str">
            <v>u.c.</v>
          </cell>
          <cell r="H901" t="str">
            <v>u.c.</v>
          </cell>
          <cell r="I901" t="str">
            <v>u.c.</v>
          </cell>
          <cell r="J901" t="str">
            <v>u.c.</v>
          </cell>
          <cell r="K901" t="str">
            <v>u.c.</v>
          </cell>
          <cell r="L901" t="str">
            <v>u.c.</v>
          </cell>
          <cell r="M901" t="str">
            <v>u.c.</v>
          </cell>
          <cell r="N901" t="str">
            <v>u.c.</v>
          </cell>
          <cell r="O901" t="str">
            <v>u.c.</v>
          </cell>
          <cell r="P901" t="str">
            <v>u.c.</v>
          </cell>
          <cell r="Q901" t="str">
            <v>u.c.</v>
          </cell>
          <cell r="R901" t="str">
            <v>u.c.</v>
          </cell>
          <cell r="S901" t="str">
            <v>u.c.</v>
          </cell>
          <cell r="T901" t="str">
            <v>u.c.</v>
          </cell>
          <cell r="U901" t="str">
            <v>u.c.</v>
          </cell>
          <cell r="V901" t="str">
            <v>u.c.</v>
          </cell>
          <cell r="W901" t="str">
            <v>u.c.</v>
          </cell>
          <cell r="X901" t="str">
            <v>u.c.</v>
          </cell>
          <cell r="Y901" t="str">
            <v>u.c.</v>
          </cell>
          <cell r="Z901" t="str">
            <v>u.c.</v>
          </cell>
          <cell r="AA901" t="str">
            <v>u.c.</v>
          </cell>
          <cell r="AB901" t="str">
            <v>u.c.</v>
          </cell>
          <cell r="AC901" t="str">
            <v>u.c.</v>
          </cell>
          <cell r="AD901" t="str">
            <v>u.c.</v>
          </cell>
          <cell r="AE901" t="str">
            <v>u.c.</v>
          </cell>
          <cell r="AF901">
            <v>3.5519125683060038</v>
          </cell>
          <cell r="AG901">
            <v>-6.0686015831134537</v>
          </cell>
          <cell r="AH901">
            <v>11.516853932584281</v>
          </cell>
          <cell r="AI901">
            <v>-1.2594458438287104</v>
          </cell>
          <cell r="AJ901">
            <v>-4.9821428571428683</v>
          </cell>
          <cell r="AK901">
            <v>-15.160952559937712</v>
          </cell>
          <cell r="AL901">
            <v>-0.63291139240507777</v>
          </cell>
          <cell r="AM901">
            <v>3.0573248407643305</v>
          </cell>
          <cell r="AN901">
            <v>-33.281829419035859</v>
          </cell>
          <cell r="AO901">
            <v>-8.4684623143392415</v>
          </cell>
          <cell r="AP901">
            <v>2.4462749912631754</v>
          </cell>
          <cell r="AQ901">
            <v>2.7923707510930429</v>
          </cell>
          <cell r="AR901">
            <v>3.0933019319933086</v>
          </cell>
          <cell r="AS901">
            <v>2.6357848946514828</v>
          </cell>
          <cell r="AT901">
            <v>3.0214117339975255</v>
          </cell>
          <cell r="AU901">
            <v>24.687895868189003</v>
          </cell>
          <cell r="AV901">
            <v>2.5060322075171726</v>
          </cell>
          <cell r="AW901">
            <v>2.7638771293517328</v>
          </cell>
          <cell r="AX901">
            <v>2.5623528280320773</v>
          </cell>
          <cell r="AY901">
            <v>2.544994625956809</v>
          </cell>
          <cell r="AZ901">
            <v>2.5900047746890253</v>
          </cell>
          <cell r="BA901">
            <v>2.5232943523448181</v>
          </cell>
          <cell r="BB901">
            <v>2.5890520916680648</v>
          </cell>
          <cell r="BC901">
            <v>2.4341038670046222</v>
          </cell>
          <cell r="BD901">
            <v>2.6268124667510717</v>
          </cell>
          <cell r="BE901">
            <v>2.4029467985868802</v>
          </cell>
          <cell r="BF901">
            <v>2.375031726384158</v>
          </cell>
        </row>
        <row r="902">
          <cell r="A902" t="str">
            <v xml:space="preserve">    a) Monitored Enterprises</v>
          </cell>
          <cell r="D902" t="str">
            <v>u.c.</v>
          </cell>
          <cell r="E902" t="str">
            <v>u.c.</v>
          </cell>
          <cell r="F902" t="str">
            <v>u.c.</v>
          </cell>
          <cell r="G902" t="str">
            <v>u.c.</v>
          </cell>
          <cell r="H902" t="str">
            <v>u.c.</v>
          </cell>
          <cell r="I902" t="str">
            <v>u.c.</v>
          </cell>
          <cell r="J902" t="str">
            <v>u.c.</v>
          </cell>
          <cell r="K902" t="str">
            <v>u.c.</v>
          </cell>
          <cell r="L902" t="str">
            <v>u.c.</v>
          </cell>
          <cell r="M902" t="str">
            <v>u.c.</v>
          </cell>
          <cell r="N902" t="str">
            <v>u.c.</v>
          </cell>
          <cell r="O902">
            <v>-30.069930069930063</v>
          </cell>
          <cell r="P902">
            <v>12.999999999999989</v>
          </cell>
          <cell r="Q902">
            <v>-100</v>
          </cell>
          <cell r="R902" t="str">
            <v>u.c.</v>
          </cell>
          <cell r="S902" t="str">
            <v>u.c.</v>
          </cell>
          <cell r="T902" t="str">
            <v>u.c.</v>
          </cell>
          <cell r="U902" t="str">
            <v>u.c.</v>
          </cell>
          <cell r="V902" t="str">
            <v>u.c.</v>
          </cell>
          <cell r="W902" t="str">
            <v>u.c.</v>
          </cell>
          <cell r="X902" t="str">
            <v>u.c.</v>
          </cell>
          <cell r="Y902" t="str">
            <v>u.c.</v>
          </cell>
          <cell r="Z902" t="str">
            <v>u.c.</v>
          </cell>
          <cell r="AA902" t="str">
            <v>u.c.</v>
          </cell>
          <cell r="AB902" t="str">
            <v>u.c.</v>
          </cell>
          <cell r="AC902" t="str">
            <v>u.c.</v>
          </cell>
          <cell r="AD902" t="str">
            <v>u.c.</v>
          </cell>
          <cell r="AE902" t="str">
            <v>u.c.</v>
          </cell>
          <cell r="AF902" t="str">
            <v>u.c.</v>
          </cell>
          <cell r="AG902" t="str">
            <v>u.c.</v>
          </cell>
          <cell r="AH902" t="str">
            <v>u.c.</v>
          </cell>
          <cell r="AI902" t="str">
            <v>u.c.</v>
          </cell>
          <cell r="AJ902" t="str">
            <v>u.c.</v>
          </cell>
          <cell r="AK902" t="str">
            <v>u.c.</v>
          </cell>
          <cell r="AL902" t="str">
            <v>u.c.</v>
          </cell>
          <cell r="AM902" t="str">
            <v>u.c.</v>
          </cell>
          <cell r="AN902" t="str">
            <v>u.c.</v>
          </cell>
          <cell r="AO902" t="str">
            <v>u.c.</v>
          </cell>
          <cell r="AP902" t="str">
            <v>u.c.</v>
          </cell>
          <cell r="AQ902" t="str">
            <v>u.c.</v>
          </cell>
          <cell r="AR902" t="str">
            <v>u.c.</v>
          </cell>
          <cell r="AS902" t="str">
            <v>u.c.</v>
          </cell>
          <cell r="AT902" t="str">
            <v>u.c.</v>
          </cell>
          <cell r="AU902" t="str">
            <v>u.c.</v>
          </cell>
          <cell r="AV902" t="str">
            <v>u.c.</v>
          </cell>
          <cell r="AW902" t="str">
            <v>u.c.</v>
          </cell>
          <cell r="AX902" t="str">
            <v>u.c.</v>
          </cell>
          <cell r="AY902" t="str">
            <v>u.c.</v>
          </cell>
          <cell r="AZ902" t="str">
            <v>u.c.</v>
          </cell>
          <cell r="BA902" t="str">
            <v>u.c.</v>
          </cell>
          <cell r="BB902" t="str">
            <v>u.c.</v>
          </cell>
          <cell r="BC902" t="str">
            <v>u.c.</v>
          </cell>
          <cell r="BD902" t="str">
            <v>u.c.</v>
          </cell>
          <cell r="BE902" t="str">
            <v>u.c.</v>
          </cell>
          <cell r="BF902" t="str">
            <v>u.c.</v>
          </cell>
        </row>
        <row r="903">
          <cell r="A903" t="str">
            <v xml:space="preserve">    b) Other</v>
          </cell>
          <cell r="D903" t="str">
            <v>u.c.</v>
          </cell>
          <cell r="E903" t="str">
            <v>u.c.</v>
          </cell>
          <cell r="F903" t="str">
            <v>u.c.</v>
          </cell>
          <cell r="G903" t="str">
            <v>u.c.</v>
          </cell>
          <cell r="H903" t="str">
            <v>u.c.</v>
          </cell>
          <cell r="I903" t="str">
            <v>u.c.</v>
          </cell>
          <cell r="J903" t="str">
            <v>u.c.</v>
          </cell>
          <cell r="K903" t="str">
            <v>u.c.</v>
          </cell>
          <cell r="L903" t="str">
            <v>u.c.</v>
          </cell>
          <cell r="M903" t="str">
            <v>u.c.</v>
          </cell>
          <cell r="N903">
            <v>-20.607857672349905</v>
          </cell>
          <cell r="O903">
            <v>-9.3370681605953187E-2</v>
          </cell>
          <cell r="P903">
            <v>16.495327102803749</v>
          </cell>
          <cell r="Q903">
            <v>-100</v>
          </cell>
          <cell r="R903" t="str">
            <v>u.c.</v>
          </cell>
          <cell r="S903" t="str">
            <v>u.c.</v>
          </cell>
          <cell r="T903" t="str">
            <v>u.c.</v>
          </cell>
          <cell r="U903" t="str">
            <v>u.c.</v>
          </cell>
          <cell r="V903" t="str">
            <v>u.c.</v>
          </cell>
          <cell r="W903" t="str">
            <v>u.c.</v>
          </cell>
          <cell r="X903" t="str">
            <v>u.c.</v>
          </cell>
          <cell r="Y903" t="str">
            <v>u.c.</v>
          </cell>
          <cell r="Z903" t="str">
            <v>u.c.</v>
          </cell>
          <cell r="AA903" t="str">
            <v>u.c.</v>
          </cell>
          <cell r="AB903" t="str">
            <v>u.c.</v>
          </cell>
          <cell r="AC903" t="str">
            <v>u.c.</v>
          </cell>
          <cell r="AD903" t="str">
            <v>u.c.</v>
          </cell>
          <cell r="AE903" t="str">
            <v>u.c.</v>
          </cell>
          <cell r="AF903" t="str">
            <v>u.c.</v>
          </cell>
          <cell r="AG903" t="str">
            <v>u.c.</v>
          </cell>
          <cell r="AH903" t="str">
            <v>u.c.</v>
          </cell>
          <cell r="AI903" t="str">
            <v>u.c.</v>
          </cell>
          <cell r="AJ903" t="str">
            <v>u.c.</v>
          </cell>
          <cell r="AK903" t="str">
            <v>u.c.</v>
          </cell>
          <cell r="AL903" t="str">
            <v>u.c.</v>
          </cell>
          <cell r="AM903" t="str">
            <v>u.c.</v>
          </cell>
          <cell r="AN903" t="str">
            <v>u.c.</v>
          </cell>
          <cell r="AO903" t="str">
            <v>u.c.</v>
          </cell>
          <cell r="AP903" t="str">
            <v>u.c.</v>
          </cell>
          <cell r="AQ903" t="str">
            <v>u.c.</v>
          </cell>
          <cell r="AR903" t="str">
            <v>u.c.</v>
          </cell>
          <cell r="AS903" t="str">
            <v>u.c.</v>
          </cell>
          <cell r="AT903" t="str">
            <v>u.c.</v>
          </cell>
          <cell r="AU903" t="str">
            <v>u.c.</v>
          </cell>
          <cell r="AV903" t="str">
            <v>u.c.</v>
          </cell>
          <cell r="AW903" t="str">
            <v>u.c.</v>
          </cell>
          <cell r="AX903" t="str">
            <v>u.c.</v>
          </cell>
          <cell r="AY903" t="str">
            <v>u.c.</v>
          </cell>
          <cell r="AZ903" t="str">
            <v>u.c.</v>
          </cell>
          <cell r="BA903" t="str">
            <v>u.c.</v>
          </cell>
          <cell r="BB903" t="str">
            <v>u.c.</v>
          </cell>
          <cell r="BC903" t="str">
            <v>u.c.</v>
          </cell>
          <cell r="BD903" t="str">
            <v>u.c.</v>
          </cell>
          <cell r="BE903" t="str">
            <v>u.c.</v>
          </cell>
          <cell r="BF903" t="str">
            <v>u.c.</v>
          </cell>
        </row>
        <row r="905">
          <cell r="A905" t="str">
            <v>Capital Expenditure &amp; Net Lending</v>
          </cell>
          <cell r="D905">
            <v>85.942173479561319</v>
          </cell>
          <cell r="E905">
            <v>-33.297587131367287</v>
          </cell>
          <cell r="F905">
            <v>18.2475884244373</v>
          </cell>
          <cell r="G905">
            <v>-15.907545887151597</v>
          </cell>
          <cell r="H905">
            <v>6.7906224737267484</v>
          </cell>
          <cell r="I905">
            <v>36.411809235427704</v>
          </cell>
          <cell r="J905">
            <v>4.7169811320754818</v>
          </cell>
          <cell r="K905">
            <v>10.386857445680997</v>
          </cell>
          <cell r="L905">
            <v>9.9855976956312986</v>
          </cell>
          <cell r="M905">
            <v>3.6516804888694798</v>
          </cell>
          <cell r="N905">
            <v>-30.853258992866351</v>
          </cell>
          <cell r="O905">
            <v>-40.621193666260659</v>
          </cell>
          <cell r="P905">
            <v>9.7435897435897534</v>
          </cell>
          <cell r="Q905">
            <v>41.114953271028057</v>
          </cell>
          <cell r="R905">
            <v>-36.972574887577579</v>
          </cell>
          <cell r="S905">
            <v>89.246272342303513</v>
          </cell>
          <cell r="T905">
            <v>46.11604664075513</v>
          </cell>
          <cell r="U905">
            <v>-5.9413653550188901</v>
          </cell>
          <cell r="V905">
            <v>7.9068358112475812</v>
          </cell>
          <cell r="W905">
            <v>5.6190586728867675</v>
          </cell>
          <cell r="X905">
            <v>11.457679750725802</v>
          </cell>
          <cell r="Y905">
            <v>13.32926235843026</v>
          </cell>
          <cell r="Z905">
            <v>-23.79837847394699</v>
          </cell>
          <cell r="AA905">
            <v>-20.746142231061015</v>
          </cell>
          <cell r="AB905">
            <v>48.326657310941521</v>
          </cell>
          <cell r="AC905">
            <v>15.36673391897143</v>
          </cell>
          <cell r="AD905">
            <v>-29.37873052253115</v>
          </cell>
          <cell r="AE905">
            <v>-3.4838114281319443</v>
          </cell>
          <cell r="AF905">
            <v>27.370517928286841</v>
          </cell>
          <cell r="AG905">
            <v>-67.689709102283388</v>
          </cell>
          <cell r="AH905">
            <v>18.603818153655528</v>
          </cell>
          <cell r="AI905">
            <v>-10.213609984246574</v>
          </cell>
          <cell r="AJ905">
            <v>19.689999999999984</v>
          </cell>
          <cell r="AK905">
            <v>35.653468429807297</v>
          </cell>
          <cell r="AL905">
            <v>58.510638297872354</v>
          </cell>
          <cell r="AM905">
            <v>-28.05015895443308</v>
          </cell>
          <cell r="AN905">
            <v>-12.028081889145248</v>
          </cell>
          <cell r="AO905">
            <v>9.2043826850456654</v>
          </cell>
          <cell r="AP905">
            <v>51.312494676773682</v>
          </cell>
          <cell r="AQ905">
            <v>-0.3594587292295115</v>
          </cell>
          <cell r="AR905">
            <v>7.7856753064952766</v>
          </cell>
          <cell r="AS905">
            <v>2.830197579237681</v>
          </cell>
          <cell r="AT905">
            <v>8.5627173171783468</v>
          </cell>
          <cell r="AU905">
            <v>1.9718365403846194</v>
          </cell>
          <cell r="AV905">
            <v>1.104975428108923</v>
          </cell>
          <cell r="AW905">
            <v>1.0928991609266747</v>
          </cell>
          <cell r="AX905">
            <v>1.081084002929722</v>
          </cell>
          <cell r="AY905">
            <v>1.0695215762609012</v>
          </cell>
          <cell r="AZ905">
            <v>1.0582038576821606</v>
          </cell>
          <cell r="BA905">
            <v>1.0471231600082787</v>
          </cell>
          <cell r="BB905">
            <v>1.0362721146945919</v>
          </cell>
          <cell r="BC905">
            <v>1.0256436554965553</v>
          </cell>
          <cell r="BD905">
            <v>1.0152310031243728</v>
          </cell>
          <cell r="BE905">
            <v>1.0050276508232425</v>
          </cell>
          <cell r="BF905">
            <v>0.99502735081431481</v>
          </cell>
        </row>
        <row r="906">
          <cell r="A906" t="str">
            <v>Capital Expenditure</v>
          </cell>
          <cell r="D906">
            <v>81.676413255360643</v>
          </cell>
          <cell r="E906">
            <v>-33.369098712446352</v>
          </cell>
          <cell r="F906">
            <v>-2.254428341384862</v>
          </cell>
          <cell r="G906">
            <v>1.2355848434925765</v>
          </cell>
          <cell r="H906">
            <v>11.635475996745303</v>
          </cell>
          <cell r="I906">
            <v>29.154518950437325</v>
          </cell>
          <cell r="J906">
            <v>2.4266365688487612</v>
          </cell>
          <cell r="K906">
            <v>-3.6914600550964072</v>
          </cell>
          <cell r="L906">
            <v>13.672768878718511</v>
          </cell>
          <cell r="M906">
            <v>20.785103170608977</v>
          </cell>
          <cell r="N906">
            <v>-34.833333333333329</v>
          </cell>
          <cell r="O906">
            <v>-41.43222506393861</v>
          </cell>
          <cell r="P906">
            <v>2.8384279475982543</v>
          </cell>
          <cell r="Q906">
            <v>30.288747346072185</v>
          </cell>
          <cell r="R906">
            <v>-12.567219633021553</v>
          </cell>
          <cell r="S906">
            <v>68.021023595631291</v>
          </cell>
          <cell r="T906">
            <v>42.903494176372689</v>
          </cell>
          <cell r="U906">
            <v>-0.95398886107391778</v>
          </cell>
          <cell r="V906">
            <v>3.9161902373460622</v>
          </cell>
          <cell r="W906">
            <v>5.1321500352575988</v>
          </cell>
          <cell r="X906">
            <v>5.3798228844229579</v>
          </cell>
          <cell r="Y906">
            <v>20.884955752212363</v>
          </cell>
          <cell r="Z906">
            <v>-23.999887374704343</v>
          </cell>
          <cell r="AA906">
            <v>-20.900482361571125</v>
          </cell>
          <cell r="AB906">
            <v>9.3008660137606558</v>
          </cell>
          <cell r="AC906">
            <v>14.661581642491385</v>
          </cell>
          <cell r="AD906">
            <v>-24.060094177442259</v>
          </cell>
          <cell r="AE906">
            <v>22.342519685039374</v>
          </cell>
          <cell r="AF906">
            <v>-1.2067578439259874</v>
          </cell>
          <cell r="AG906">
            <v>-51.671009771986974</v>
          </cell>
          <cell r="AH906">
            <v>-19.025914942373788</v>
          </cell>
          <cell r="AI906">
            <v>-13.019050492649287</v>
          </cell>
          <cell r="AJ906">
            <v>27.104066985645936</v>
          </cell>
          <cell r="AK906">
            <v>48.881506507684037</v>
          </cell>
          <cell r="AL906">
            <v>68.584070796460182</v>
          </cell>
          <cell r="AM906">
            <v>-31.012373453318343</v>
          </cell>
          <cell r="AN906">
            <v>-13.315941083754534</v>
          </cell>
          <cell r="AO906">
            <v>8.4603005413087509</v>
          </cell>
          <cell r="AP906">
            <v>45.640235090085724</v>
          </cell>
          <cell r="AQ906">
            <v>-1.9050013231013407</v>
          </cell>
          <cell r="AR906">
            <v>9.2905063649680208</v>
          </cell>
          <cell r="AS906">
            <v>4.0726561863647426</v>
          </cell>
          <cell r="AT906">
            <v>9.9610806349477379</v>
          </cell>
          <cell r="AU906">
            <v>2.2646832355205815</v>
          </cell>
          <cell r="AV906">
            <v>1.2654463545654249</v>
          </cell>
          <cell r="AW906">
            <v>1.2496329203296463</v>
          </cell>
          <cell r="AX906">
            <v>1.2342098280128555</v>
          </cell>
          <cell r="AY906">
            <v>1.2191628009046163</v>
          </cell>
          <cell r="AZ906">
            <v>1.204478250133989</v>
          </cell>
          <cell r="BA906">
            <v>1.1901432337381834</v>
          </cell>
          <cell r="BB906">
            <v>1.1761454186195675</v>
          </cell>
          <cell r="BC906">
            <v>1.1624730451562648</v>
          </cell>
          <cell r="BD906">
            <v>1.1491148942527118</v>
          </cell>
          <cell r="BE906">
            <v>1.1360602566360178</v>
          </cell>
          <cell r="BF906">
            <v>1.1232989042219144</v>
          </cell>
        </row>
        <row r="907">
          <cell r="A907" t="str">
            <v>Net Lending</v>
          </cell>
          <cell r="D907">
            <v>-104.34782608695652</v>
          </cell>
          <cell r="E907">
            <v>100</v>
          </cell>
          <cell r="F907">
            <v>12750</v>
          </cell>
          <cell r="G907">
            <v>-96.887159533073927</v>
          </cell>
          <cell r="H907">
            <v>-737.49999999999989</v>
          </cell>
          <cell r="I907">
            <v>-158.82352941176472</v>
          </cell>
          <cell r="J907">
            <v>140</v>
          </cell>
          <cell r="K907">
            <v>365.27777777777777</v>
          </cell>
          <cell r="L907">
            <v>-9.2537313432835884</v>
          </cell>
          <cell r="M907">
            <v>-108.33552631578947</v>
          </cell>
          <cell r="N907">
            <v>-407.81373322809787</v>
          </cell>
          <cell r="O907">
            <v>-24.358974358974351</v>
          </cell>
          <cell r="P907">
            <v>116.94915254237289</v>
          </cell>
          <cell r="Q907">
            <v>120.78906250000006</v>
          </cell>
          <cell r="R907">
            <v>-142.96026326032342</v>
          </cell>
          <cell r="S907">
            <v>-98.352689234824155</v>
          </cell>
          <cell r="T907">
            <v>-2849.9999999999991</v>
          </cell>
          <cell r="U907">
            <v>-239.58181818181816</v>
          </cell>
          <cell r="V907">
            <v>-124.74925100950894</v>
          </cell>
          <cell r="W907">
            <v>73.578947368421026</v>
          </cell>
          <cell r="X907">
            <v>525.25773195876275</v>
          </cell>
          <cell r="Y907">
            <v>-94.321322923233595</v>
          </cell>
          <cell r="Z907">
            <v>37.318531169940236</v>
          </cell>
          <cell r="AA907">
            <v>5.1616915422885601</v>
          </cell>
          <cell r="AB907">
            <v>4975.7539917208751</v>
          </cell>
          <cell r="AC907">
            <v>17.283965000990321</v>
          </cell>
          <cell r="AD907">
            <v>-43.516182226372344</v>
          </cell>
          <cell r="AE907">
            <v>-95.77910657755892</v>
          </cell>
          <cell r="AF907">
            <v>2987.5</v>
          </cell>
          <cell r="AG907">
            <v>-120.78272604588393</v>
          </cell>
          <cell r="AH907">
            <v>-271.42857142857144</v>
          </cell>
          <cell r="AI907">
            <v>0</v>
          </cell>
          <cell r="AJ907">
            <v>-3.7878787878787845</v>
          </cell>
          <cell r="AK907">
            <v>-19.685039370078737</v>
          </cell>
          <cell r="AL907">
            <v>-19.6078431372549</v>
          </cell>
          <cell r="AM907">
            <v>20.121951219512212</v>
          </cell>
          <cell r="AN907">
            <v>0</v>
          </cell>
          <cell r="AO907">
            <v>15.228426395939088</v>
          </cell>
          <cell r="AP907">
            <v>94.537444933920668</v>
          </cell>
          <cell r="AQ907">
            <v>8.4578804347826164</v>
          </cell>
          <cell r="AR907">
            <v>2.0879006159302271E-2</v>
          </cell>
          <cell r="AS907">
            <v>-4.1749295480638775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0</v>
          </cell>
          <cell r="BD907">
            <v>0</v>
          </cell>
          <cell r="BE907">
            <v>0</v>
          </cell>
          <cell r="BF907">
            <v>0</v>
          </cell>
        </row>
        <row r="908">
          <cell r="A908" t="str">
            <v/>
          </cell>
        </row>
        <row r="909">
          <cell r="A909" t="str">
            <v xml:space="preserve">  Civil Aviation - Revenue</v>
          </cell>
          <cell r="D909" t="str">
            <v>u.c.</v>
          </cell>
          <cell r="E909" t="str">
            <v>u.c.</v>
          </cell>
          <cell r="F909" t="str">
            <v>u.c.</v>
          </cell>
          <cell r="G909" t="str">
            <v>u.c.</v>
          </cell>
          <cell r="H909" t="str">
            <v>u.c.</v>
          </cell>
          <cell r="I909" t="str">
            <v>u.c.</v>
          </cell>
          <cell r="J909" t="str">
            <v>u.c.</v>
          </cell>
          <cell r="K909" t="str">
            <v>u.c.</v>
          </cell>
          <cell r="L909" t="str">
            <v>u.c.</v>
          </cell>
          <cell r="M909" t="str">
            <v>u.c.</v>
          </cell>
          <cell r="N909">
            <v>14.130434782608713</v>
          </cell>
          <cell r="O909">
            <v>-3.809523809523796</v>
          </cell>
          <cell r="P909">
            <v>-8.9108910891089295</v>
          </cell>
          <cell r="Q909">
            <v>31.521739130434767</v>
          </cell>
          <cell r="R909">
            <v>-4.9586776859503967</v>
          </cell>
          <cell r="S909">
            <v>5.2173913043478404</v>
          </cell>
          <cell r="T909">
            <v>3.3057851239669311</v>
          </cell>
          <cell r="U909">
            <v>14.400000000000013</v>
          </cell>
          <cell r="V909">
            <v>-13.98601398601399</v>
          </cell>
          <cell r="W909">
            <v>10.569105691056912</v>
          </cell>
          <cell r="X909">
            <v>0.73529411764703401</v>
          </cell>
          <cell r="Y909">
            <v>-2.9197080291970656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  <cell r="BA909">
            <v>0</v>
          </cell>
          <cell r="BB909">
            <v>-66.917293233082702</v>
          </cell>
          <cell r="BC909">
            <v>-100</v>
          </cell>
          <cell r="BD909" t="str">
            <v>u.c.</v>
          </cell>
          <cell r="BE909" t="str">
            <v>u.c.</v>
          </cell>
          <cell r="BF909" t="str">
            <v>u.c.</v>
          </cell>
        </row>
        <row r="910">
          <cell r="A910" t="str">
            <v xml:space="preserve">  Civil Aviation - Expenditure</v>
          </cell>
          <cell r="D910" t="str">
            <v>u.c.</v>
          </cell>
          <cell r="E910" t="str">
            <v>u.c.</v>
          </cell>
          <cell r="F910" t="str">
            <v>u.c.</v>
          </cell>
          <cell r="G910" t="str">
            <v>u.c.</v>
          </cell>
          <cell r="H910" t="str">
            <v>u.c.</v>
          </cell>
          <cell r="I910" t="str">
            <v>u.c.</v>
          </cell>
          <cell r="J910" t="str">
            <v>u.c.</v>
          </cell>
          <cell r="K910" t="str">
            <v>u.c.</v>
          </cell>
          <cell r="L910" t="str">
            <v>u.c.</v>
          </cell>
          <cell r="M910" t="str">
            <v>u.c.</v>
          </cell>
          <cell r="N910">
            <v>2.8169014084507005</v>
          </cell>
          <cell r="O910">
            <v>-12.328767123287665</v>
          </cell>
          <cell r="P910">
            <v>7.8125</v>
          </cell>
          <cell r="Q910">
            <v>2.8985507246376718</v>
          </cell>
          <cell r="R910">
            <v>-5.6338028169014116</v>
          </cell>
          <cell r="S910">
            <v>20.895522388059717</v>
          </cell>
          <cell r="T910">
            <v>3.0864197530864335</v>
          </cell>
          <cell r="U910">
            <v>4.1916167664670434</v>
          </cell>
          <cell r="V910">
            <v>1.1494252873563315</v>
          </cell>
          <cell r="W910">
            <v>10.795454545454541</v>
          </cell>
          <cell r="X910">
            <v>-0.5128205128205221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  <cell r="AJ910">
            <v>0</v>
          </cell>
          <cell r="AK910">
            <v>0</v>
          </cell>
          <cell r="AL910">
            <v>0</v>
          </cell>
          <cell r="AM910">
            <v>0</v>
          </cell>
          <cell r="AN910">
            <v>0</v>
          </cell>
          <cell r="AO910">
            <v>0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  <cell r="AY910">
            <v>0</v>
          </cell>
          <cell r="AZ910">
            <v>0</v>
          </cell>
          <cell r="BA910">
            <v>0</v>
          </cell>
          <cell r="BB910">
            <v>-73.711340206185568</v>
          </cell>
          <cell r="BC910">
            <v>-100</v>
          </cell>
          <cell r="BD910" t="str">
            <v>u.c.</v>
          </cell>
          <cell r="BE910" t="str">
            <v>u.c.</v>
          </cell>
          <cell r="BF910" t="str">
            <v>u.c.</v>
          </cell>
        </row>
        <row r="911">
          <cell r="A911" t="str">
            <v xml:space="preserve">  Printing - Revenue</v>
          </cell>
          <cell r="D911" t="str">
            <v>u.c.</v>
          </cell>
          <cell r="E911" t="str">
            <v>u.c.</v>
          </cell>
          <cell r="F911" t="str">
            <v>u.c.</v>
          </cell>
          <cell r="G911" t="str">
            <v>u.c.</v>
          </cell>
          <cell r="H911" t="str">
            <v>u.c.</v>
          </cell>
          <cell r="I911" t="str">
            <v>u.c.</v>
          </cell>
          <cell r="J911" t="str">
            <v>u.c.</v>
          </cell>
          <cell r="K911" t="str">
            <v>u.c.</v>
          </cell>
          <cell r="L911" t="str">
            <v>u.c.</v>
          </cell>
          <cell r="M911" t="str">
            <v>u.c.</v>
          </cell>
          <cell r="N911">
            <v>-14.57142857142858</v>
          </cell>
          <cell r="O911">
            <v>33.779264214046847</v>
          </cell>
          <cell r="P911">
            <v>0</v>
          </cell>
          <cell r="Q911">
            <v>-37.5</v>
          </cell>
          <cell r="R911">
            <v>19.999999999999996</v>
          </cell>
          <cell r="S911">
            <v>-16.666666666666664</v>
          </cell>
          <cell r="T911">
            <v>-19.999999999999996</v>
          </cell>
          <cell r="U911">
            <v>100</v>
          </cell>
          <cell r="V911">
            <v>25</v>
          </cell>
          <cell r="W911">
            <v>0</v>
          </cell>
          <cell r="X911">
            <v>0</v>
          </cell>
          <cell r="Y911">
            <v>-9.9999999999999982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  <cell r="BA911">
            <v>0</v>
          </cell>
          <cell r="BB911">
            <v>-88.888888888888886</v>
          </cell>
          <cell r="BC911">
            <v>-100</v>
          </cell>
          <cell r="BD911" t="str">
            <v>u.c.</v>
          </cell>
          <cell r="BE911" t="str">
            <v>u.c.</v>
          </cell>
          <cell r="BF911" t="str">
            <v>u.c.</v>
          </cell>
        </row>
        <row r="912">
          <cell r="A912" t="str">
            <v xml:space="preserve">  Printing - Expenditure</v>
          </cell>
          <cell r="D912" t="str">
            <v>u.c.</v>
          </cell>
          <cell r="E912" t="str">
            <v>u.c.</v>
          </cell>
          <cell r="F912" t="str">
            <v>u.c.</v>
          </cell>
          <cell r="G912" t="str">
            <v>u.c.</v>
          </cell>
          <cell r="H912" t="str">
            <v>u.c.</v>
          </cell>
          <cell r="I912" t="str">
            <v>u.c.</v>
          </cell>
          <cell r="J912" t="str">
            <v>u.c.</v>
          </cell>
          <cell r="K912" t="str">
            <v>u.c.</v>
          </cell>
          <cell r="L912" t="str">
            <v>u.c.</v>
          </cell>
          <cell r="M912" t="str">
            <v>u.c.</v>
          </cell>
          <cell r="N912">
            <v>-18.035714285714288</v>
          </cell>
          <cell r="O912">
            <v>22.004357298474964</v>
          </cell>
          <cell r="P912">
            <v>-7.1428571428571619</v>
          </cell>
          <cell r="Q912">
            <v>-7.6923076923076872</v>
          </cell>
          <cell r="R912">
            <v>20.833333333333325</v>
          </cell>
          <cell r="S912">
            <v>-24.137931034482751</v>
          </cell>
          <cell r="T912">
            <v>36.363636363636353</v>
          </cell>
          <cell r="U912">
            <v>-6.6666666666666767</v>
          </cell>
          <cell r="V912">
            <v>21.428571428571441</v>
          </cell>
          <cell r="W912">
            <v>14.705882352941192</v>
          </cell>
          <cell r="X912">
            <v>-2.5641025641025772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  <cell r="AK912">
            <v>0</v>
          </cell>
          <cell r="AL912">
            <v>0</v>
          </cell>
          <cell r="AM912">
            <v>0</v>
          </cell>
          <cell r="AN912">
            <v>0</v>
          </cell>
          <cell r="AO912">
            <v>0</v>
          </cell>
          <cell r="AP912">
            <v>0</v>
          </cell>
          <cell r="AQ912">
            <v>0</v>
          </cell>
          <cell r="AR912">
            <v>0</v>
          </cell>
          <cell r="AS912">
            <v>0</v>
          </cell>
          <cell r="AT912">
            <v>0</v>
          </cell>
          <cell r="AU912">
            <v>0</v>
          </cell>
          <cell r="AV912">
            <v>0</v>
          </cell>
          <cell r="AW912">
            <v>0</v>
          </cell>
          <cell r="AX912">
            <v>0</v>
          </cell>
          <cell r="AY912">
            <v>0</v>
          </cell>
          <cell r="AZ912">
            <v>0</v>
          </cell>
          <cell r="BA912">
            <v>0</v>
          </cell>
          <cell r="BB912">
            <v>-73.684210526315795</v>
          </cell>
          <cell r="BC912">
            <v>-100</v>
          </cell>
          <cell r="BD912" t="str">
            <v>u.c.</v>
          </cell>
          <cell r="BE912" t="str">
            <v>u.c.</v>
          </cell>
          <cell r="BF912" t="str">
            <v>u.c.</v>
          </cell>
        </row>
        <row r="913">
          <cell r="A913" t="str">
            <v xml:space="preserve">  Post Office - Revenue</v>
          </cell>
          <cell r="D913">
            <v>7.1428571428571397</v>
          </cell>
          <cell r="E913">
            <v>7.9999999999999849</v>
          </cell>
          <cell r="F913">
            <v>12.345679012345689</v>
          </cell>
          <cell r="G913">
            <v>-4.3956043956044022</v>
          </cell>
          <cell r="H913">
            <v>5.7471264367816133</v>
          </cell>
          <cell r="I913">
            <v>9.7826086956521721</v>
          </cell>
          <cell r="J913">
            <v>11.881188118811892</v>
          </cell>
          <cell r="K913">
            <v>-24.778761061946909</v>
          </cell>
          <cell r="L913">
            <v>41.176470588235304</v>
          </cell>
          <cell r="M913">
            <v>-34.708333333333329</v>
          </cell>
          <cell r="N913">
            <v>54.473516273133349</v>
          </cell>
          <cell r="O913">
            <v>25.588697017268448</v>
          </cell>
          <cell r="P913">
            <v>1.9736842105263275</v>
          </cell>
          <cell r="Q913">
            <v>-3.2258064516129004</v>
          </cell>
          <cell r="R913">
            <v>-21.333333333333325</v>
          </cell>
          <cell r="S913">
            <v>28.81355932203391</v>
          </cell>
          <cell r="T913">
            <v>-2.7631578947368451</v>
          </cell>
          <cell r="U913">
            <v>2.7672530446549271</v>
          </cell>
          <cell r="V913">
            <v>4.2399104615182148</v>
          </cell>
          <cell r="W913">
            <v>-7.1369923577338401</v>
          </cell>
          <cell r="X913">
            <v>6.8965517241379226</v>
          </cell>
          <cell r="Y913">
            <v>5.3508939365018771</v>
          </cell>
          <cell r="Z913">
            <v>1.0448121753835027</v>
          </cell>
          <cell r="AA913">
            <v>9.6646942800789013</v>
          </cell>
          <cell r="AB913">
            <v>22.160453455417461</v>
          </cell>
          <cell r="AC913">
            <v>14.27679129115733</v>
          </cell>
          <cell r="AD913">
            <v>3.9041149371437545</v>
          </cell>
          <cell r="AE913">
            <v>-23.724355602314585</v>
          </cell>
          <cell r="AF913">
            <v>0</v>
          </cell>
          <cell r="AG913">
            <v>0</v>
          </cell>
          <cell r="AH913">
            <v>0</v>
          </cell>
          <cell r="AI913">
            <v>-11.330049261083753</v>
          </cell>
          <cell r="AJ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O913">
            <v>0</v>
          </cell>
          <cell r="AP913">
            <v>0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0</v>
          </cell>
          <cell r="AV913">
            <v>0</v>
          </cell>
          <cell r="AW913">
            <v>0</v>
          </cell>
          <cell r="AX913">
            <v>0</v>
          </cell>
          <cell r="AY913">
            <v>0</v>
          </cell>
          <cell r="AZ913">
            <v>0</v>
          </cell>
          <cell r="BA913">
            <v>0</v>
          </cell>
          <cell r="BB913">
            <v>-59.444444444444443</v>
          </cell>
          <cell r="BC913">
            <v>-100</v>
          </cell>
          <cell r="BD913" t="str">
            <v>u.c.</v>
          </cell>
          <cell r="BE913" t="str">
            <v>u.c.</v>
          </cell>
          <cell r="BF913" t="str">
            <v>u.c.</v>
          </cell>
        </row>
        <row r="914">
          <cell r="A914" t="str">
            <v xml:space="preserve">  Post Office - Expenditure</v>
          </cell>
          <cell r="D914">
            <v>9.7222222222222321</v>
          </cell>
          <cell r="E914">
            <v>0</v>
          </cell>
          <cell r="F914">
            <v>3.7974683544303556</v>
          </cell>
          <cell r="G914">
            <v>3.6585365853658569</v>
          </cell>
          <cell r="H914">
            <v>18.823529411764707</v>
          </cell>
          <cell r="I914">
            <v>7.9207920792079278</v>
          </cell>
          <cell r="J914">
            <v>8.2568807339449499</v>
          </cell>
          <cell r="K914">
            <v>-0.84745762711865291</v>
          </cell>
          <cell r="L914">
            <v>-17.948717948717952</v>
          </cell>
          <cell r="M914">
            <v>34.375</v>
          </cell>
          <cell r="N914">
            <v>6.5193798449612261</v>
          </cell>
          <cell r="O914">
            <v>0.42937195255077221</v>
          </cell>
          <cell r="P914">
            <v>2.1739130434782483</v>
          </cell>
          <cell r="Q914">
            <v>15.602836879432624</v>
          </cell>
          <cell r="R914">
            <v>-8.5889570552147418</v>
          </cell>
          <cell r="S914">
            <v>9.3959731543624017</v>
          </cell>
          <cell r="T914">
            <v>-1.2269938650306456</v>
          </cell>
          <cell r="U914">
            <v>19.875776397515498</v>
          </cell>
          <cell r="V914">
            <v>-2.5906735751295207</v>
          </cell>
          <cell r="W914">
            <v>19.680851063829774</v>
          </cell>
          <cell r="X914">
            <v>-1.3333333333333419</v>
          </cell>
          <cell r="Y914">
            <v>0.45045045045044585</v>
          </cell>
          <cell r="Z914">
            <v>0</v>
          </cell>
          <cell r="AA914">
            <v>-0.44843049327353279</v>
          </cell>
          <cell r="AB914">
            <v>1.8018018018018056</v>
          </cell>
          <cell r="AC914">
            <v>28.539823008849563</v>
          </cell>
          <cell r="AD914">
            <v>0</v>
          </cell>
          <cell r="AE914">
            <v>7.2289156626506035</v>
          </cell>
          <cell r="AF914">
            <v>0</v>
          </cell>
          <cell r="AG914">
            <v>0</v>
          </cell>
          <cell r="AH914">
            <v>0</v>
          </cell>
          <cell r="AI914">
            <v>-1.2841091492776791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  <cell r="BA914">
            <v>0</v>
          </cell>
          <cell r="BB914">
            <v>-73.333333333333329</v>
          </cell>
          <cell r="BC914">
            <v>-100</v>
          </cell>
          <cell r="BD914" t="str">
            <v>u.c.</v>
          </cell>
          <cell r="BE914" t="str">
            <v>u.c.</v>
          </cell>
          <cell r="BF914" t="str">
            <v>u.c.</v>
          </cell>
        </row>
        <row r="916">
          <cell r="A916" t="str">
            <v>National Insurance Scheme Revenue</v>
          </cell>
          <cell r="D916" t="str">
            <v>u.c.</v>
          </cell>
          <cell r="E916" t="str">
            <v>u.c.</v>
          </cell>
          <cell r="F916" t="str">
            <v>u.c.</v>
          </cell>
          <cell r="G916" t="str">
            <v>u.c.</v>
          </cell>
          <cell r="H916" t="str">
            <v>u.c.</v>
          </cell>
          <cell r="I916" t="str">
            <v>u.c.</v>
          </cell>
          <cell r="J916" t="str">
            <v>u.c.</v>
          </cell>
          <cell r="K916" t="str">
            <v>u.c.</v>
          </cell>
          <cell r="L916" t="str">
            <v>u.c.</v>
          </cell>
          <cell r="M916" t="str">
            <v>u.c.</v>
          </cell>
          <cell r="N916">
            <v>13.165600486264095</v>
          </cell>
          <cell r="O916">
            <v>19.712892849476304</v>
          </cell>
          <cell r="P916">
            <v>12.603385378905774</v>
          </cell>
          <cell r="Q916">
            <v>-8.727524016233378</v>
          </cell>
          <cell r="R916">
            <v>11.035549040973592</v>
          </cell>
          <cell r="S916">
            <v>9.7287122866685181</v>
          </cell>
          <cell r="T916">
            <v>6.8922519972435037</v>
          </cell>
          <cell r="U916">
            <v>11.337150181936018</v>
          </cell>
          <cell r="V916">
            <v>4.6441070290573094</v>
          </cell>
          <cell r="W916">
            <v>7.6969111355337461</v>
          </cell>
          <cell r="X916">
            <v>2.8317718143345383</v>
          </cell>
          <cell r="Y916">
            <v>4.3880755141207706</v>
          </cell>
          <cell r="Z916">
            <v>-3.4431837931297449</v>
          </cell>
          <cell r="AA916">
            <v>17.242552593601481</v>
          </cell>
          <cell r="AB916">
            <v>8.6720865536167082</v>
          </cell>
          <cell r="AC916">
            <v>11.117524232382859</v>
          </cell>
          <cell r="AD916">
            <v>9.5959436939692999</v>
          </cell>
          <cell r="AE916">
            <v>4.6679732924683748</v>
          </cell>
          <cell r="AF916">
            <v>-0.2960884824812382</v>
          </cell>
          <cell r="AG916">
            <v>11.172880620083037</v>
          </cell>
          <cell r="AH916">
            <v>1.3566767025864124</v>
          </cell>
          <cell r="AI916">
            <v>-1.3121962591742808</v>
          </cell>
          <cell r="AJ916">
            <v>-0.17303112135308441</v>
          </cell>
          <cell r="AK916">
            <v>0.61987451842553387</v>
          </cell>
          <cell r="AL916">
            <v>-1.7866378702021235</v>
          </cell>
          <cell r="AM916">
            <v>0.63832469927849189</v>
          </cell>
          <cell r="AN916">
            <v>-0.45309017931567386</v>
          </cell>
          <cell r="AO916">
            <v>-1.4505191673516826</v>
          </cell>
          <cell r="AP916">
            <v>-0.25047345309986424</v>
          </cell>
          <cell r="AQ916">
            <v>-9.3711500987347929E-2</v>
          </cell>
          <cell r="AR916">
            <v>-0.25951155986108088</v>
          </cell>
          <cell r="AS916">
            <v>-3.7392402771785349E-2</v>
          </cell>
          <cell r="AT916">
            <v>0.36867258667812042</v>
          </cell>
          <cell r="AU916">
            <v>-0.37664246664367296</v>
          </cell>
          <cell r="AV916">
            <v>7.4063803662505201E-2</v>
          </cell>
          <cell r="AW916">
            <v>0.84837171516298771</v>
          </cell>
          <cell r="AX916">
            <v>-0.68506118772813096</v>
          </cell>
          <cell r="AY916">
            <v>0.44500054800966637</v>
          </cell>
          <cell r="AZ916">
            <v>0.59714854807877416</v>
          </cell>
          <cell r="BA916">
            <v>-0.72926987720242087</v>
          </cell>
          <cell r="BB916">
            <v>0.68749542649473305</v>
          </cell>
          <cell r="BC916">
            <v>4.6810049315304525E-2</v>
          </cell>
          <cell r="BD916">
            <v>0.12694718890893242</v>
          </cell>
          <cell r="BE916">
            <v>0.28748129110112153</v>
          </cell>
          <cell r="BF916">
            <v>-0.29126170923797767</v>
          </cell>
        </row>
        <row r="917">
          <cell r="A917" t="str">
            <v>National Insurance Scheme Expenditure</v>
          </cell>
          <cell r="D917" t="str">
            <v>u.c.</v>
          </cell>
          <cell r="E917" t="str">
            <v>u.c.</v>
          </cell>
          <cell r="F917" t="str">
            <v>u.c.</v>
          </cell>
          <cell r="G917" t="str">
            <v>u.c.</v>
          </cell>
          <cell r="H917" t="str">
            <v>u.c.</v>
          </cell>
          <cell r="I917" t="str">
            <v>u.c.</v>
          </cell>
          <cell r="J917" t="str">
            <v>u.c.</v>
          </cell>
          <cell r="K917" t="str">
            <v>u.c.</v>
          </cell>
          <cell r="L917" t="str">
            <v>u.c.</v>
          </cell>
          <cell r="M917" t="str">
            <v>u.c.</v>
          </cell>
          <cell r="N917">
            <v>21.60046092474488</v>
          </cell>
          <cell r="O917">
            <v>6.9149978317709859</v>
          </cell>
          <cell r="P917">
            <v>1.8239222774818931</v>
          </cell>
          <cell r="Q917">
            <v>-13.365055545130655</v>
          </cell>
          <cell r="R917">
            <v>3.1813304783884888</v>
          </cell>
          <cell r="S917">
            <v>10.457127806553256</v>
          </cell>
          <cell r="T917">
            <v>8.8047013185785783</v>
          </cell>
          <cell r="U917">
            <v>8.0952218594068093</v>
          </cell>
          <cell r="V917">
            <v>8.3316954366450258</v>
          </cell>
          <cell r="W917">
            <v>2.5657514816363136</v>
          </cell>
          <cell r="X917">
            <v>8.9234931665115305</v>
          </cell>
          <cell r="Y917">
            <v>16.00757054208195</v>
          </cell>
          <cell r="Z917">
            <v>-5.0491518815660275</v>
          </cell>
          <cell r="AA917">
            <v>-7.7850519829680493</v>
          </cell>
          <cell r="AB917">
            <v>11.4343506861313</v>
          </cell>
          <cell r="AC917">
            <v>1.3032201128975185</v>
          </cell>
          <cell r="AD917">
            <v>8.69287148144846</v>
          </cell>
          <cell r="AE917">
            <v>9.2741613242453003</v>
          </cell>
          <cell r="AF917">
            <v>13.849467371452228</v>
          </cell>
          <cell r="AG917">
            <v>3.3567200037539102</v>
          </cell>
          <cell r="AH917">
            <v>16.64303478975684</v>
          </cell>
          <cell r="AI917">
            <v>5.0953148493918299</v>
          </cell>
          <cell r="AJ917">
            <v>2.2838881278946399</v>
          </cell>
          <cell r="AK917">
            <v>1.6997866498082992</v>
          </cell>
          <cell r="AL917">
            <v>0.36200430013761942</v>
          </cell>
          <cell r="AM917">
            <v>-0.25924018216846312</v>
          </cell>
          <cell r="AN917">
            <v>3.5782465076922065</v>
          </cell>
          <cell r="AO917">
            <v>4.9647367092844341</v>
          </cell>
          <cell r="AP917">
            <v>3.6801335350172604</v>
          </cell>
          <cell r="AQ917">
            <v>2.6946187821618173</v>
          </cell>
          <cell r="AR917">
            <v>2.8848176228651434</v>
          </cell>
          <cell r="AS917">
            <v>3.0945681017486848</v>
          </cell>
          <cell r="AT917">
            <v>2.9602690769845674</v>
          </cell>
          <cell r="AU917">
            <v>-3.5096089262844909</v>
          </cell>
          <cell r="AV917">
            <v>3.0101462127657408</v>
          </cell>
          <cell r="AW917">
            <v>2.7505651758419347</v>
          </cell>
          <cell r="AX917">
            <v>-3.4034697991857432</v>
          </cell>
          <cell r="AY917">
            <v>2.7857281650820687</v>
          </cell>
          <cell r="AZ917">
            <v>2.8462295366476598</v>
          </cell>
          <cell r="BA917">
            <v>-3.3873810926586811</v>
          </cell>
          <cell r="BB917">
            <v>2.841391263378501</v>
          </cell>
          <cell r="BC917">
            <v>0.64638994530841209</v>
          </cell>
          <cell r="BD917">
            <v>0.72872043043776813</v>
          </cell>
          <cell r="BE917">
            <v>0.58058556391273886</v>
          </cell>
          <cell r="BF917">
            <v>0.70347346080574802</v>
          </cell>
        </row>
        <row r="918">
          <cell r="A918" t="str">
            <v>Selected Public Enterprises Revenue</v>
          </cell>
          <cell r="D918" t="str">
            <v>u.c.</v>
          </cell>
          <cell r="E918" t="str">
            <v>u.c.</v>
          </cell>
          <cell r="F918" t="str">
            <v>u.c.</v>
          </cell>
          <cell r="G918" t="str">
            <v>u.c.</v>
          </cell>
          <cell r="H918" t="str">
            <v>u.c.</v>
          </cell>
          <cell r="I918" t="str">
            <v>u.c.</v>
          </cell>
          <cell r="J918" t="str">
            <v>u.c.</v>
          </cell>
          <cell r="K918" t="str">
            <v>u.c.</v>
          </cell>
          <cell r="L918" t="str">
            <v>u.c.</v>
          </cell>
          <cell r="M918" t="str">
            <v>u.c.</v>
          </cell>
          <cell r="N918" t="str">
            <v>u.c.</v>
          </cell>
          <cell r="O918" t="str">
            <v>u.c.</v>
          </cell>
          <cell r="P918" t="str">
            <v>u.c.</v>
          </cell>
          <cell r="Q918" t="str">
            <v>u.c.</v>
          </cell>
          <cell r="R918" t="str">
            <v>u.c.</v>
          </cell>
          <cell r="S918" t="str">
            <v>u.c.</v>
          </cell>
          <cell r="T918" t="str">
            <v>u.c.</v>
          </cell>
          <cell r="U918" t="str">
            <v>u.c.</v>
          </cell>
          <cell r="V918" t="str">
            <v>u.c.</v>
          </cell>
          <cell r="W918" t="str">
            <v>u.c.</v>
          </cell>
          <cell r="X918" t="str">
            <v>u.c.</v>
          </cell>
          <cell r="Y918" t="str">
            <v>u.c.</v>
          </cell>
          <cell r="Z918" t="str">
            <v>u.c.</v>
          </cell>
          <cell r="AA918" t="str">
            <v>u.c.</v>
          </cell>
          <cell r="AB918" t="str">
            <v>u.c.</v>
          </cell>
          <cell r="AC918" t="str">
            <v>u.c.</v>
          </cell>
          <cell r="AD918" t="str">
            <v>u.c.</v>
          </cell>
          <cell r="AE918">
            <v>76.829268292682912</v>
          </cell>
          <cell r="AF918">
            <v>1.9985925404644611</v>
          </cell>
          <cell r="AG918">
            <v>-0.5795501586863594</v>
          </cell>
        </row>
        <row r="919">
          <cell r="A919" t="str">
            <v>Selected Public Enterprises Expenditure</v>
          </cell>
          <cell r="D919" t="str">
            <v>u.c.</v>
          </cell>
          <cell r="E919" t="str">
            <v>u.c.</v>
          </cell>
          <cell r="F919" t="str">
            <v>u.c.</v>
          </cell>
          <cell r="G919" t="str">
            <v>u.c.</v>
          </cell>
          <cell r="H919" t="str">
            <v>u.c.</v>
          </cell>
          <cell r="I919" t="str">
            <v>u.c.</v>
          </cell>
          <cell r="J919" t="str">
            <v>u.c.</v>
          </cell>
          <cell r="K919" t="str">
            <v>u.c.</v>
          </cell>
          <cell r="L919" t="str">
            <v>u.c.</v>
          </cell>
          <cell r="M919" t="str">
            <v>u.c.</v>
          </cell>
          <cell r="N919" t="str">
            <v>u.c.</v>
          </cell>
          <cell r="O919" t="str">
            <v>u.c.</v>
          </cell>
          <cell r="P919" t="str">
            <v>u.c.</v>
          </cell>
          <cell r="Q919" t="str">
            <v>u.c.</v>
          </cell>
          <cell r="R919" t="str">
            <v>u.c.</v>
          </cell>
          <cell r="S919" t="str">
            <v>u.c.</v>
          </cell>
          <cell r="T919" t="str">
            <v>u.c.</v>
          </cell>
          <cell r="U919" t="str">
            <v>u.c.</v>
          </cell>
          <cell r="V919" t="str">
            <v>u.c.</v>
          </cell>
          <cell r="W919" t="str">
            <v>u.c.</v>
          </cell>
          <cell r="X919" t="str">
            <v>u.c.</v>
          </cell>
          <cell r="Y919" t="str">
            <v>u.c.</v>
          </cell>
          <cell r="Z919" t="str">
            <v>u.c.</v>
          </cell>
          <cell r="AA919" t="str">
            <v>u.c.</v>
          </cell>
          <cell r="AB919" t="str">
            <v>u.c.</v>
          </cell>
          <cell r="AC919" t="str">
            <v>u.c.</v>
          </cell>
          <cell r="AD919" t="str">
            <v>u.c.</v>
          </cell>
          <cell r="AE919">
            <v>613.04347826086951</v>
          </cell>
          <cell r="AF919">
            <v>5.0304878048780699</v>
          </cell>
          <cell r="AG919">
            <v>-29.027576197387528</v>
          </cell>
        </row>
        <row r="922">
          <cell r="A922" t="str">
            <v xml:space="preserve">Notes: </v>
          </cell>
        </row>
        <row r="923">
          <cell r="A923" t="str">
            <v xml:space="preserve">1. "u.c." means unable to calculate due to division by zero. </v>
          </cell>
        </row>
        <row r="924">
          <cell r="A924" t="str">
            <v xml:space="preserve">2. "u.c." only appears in tables with percentage changes and </v>
          </cell>
        </row>
        <row r="925">
          <cell r="A925" t="str">
            <v xml:space="preserve">     does not affect the totals in other tables.</v>
          </cell>
          <cell r="P925" t="str">
            <v>P841</v>
          </cell>
          <cell r="AL925" t="str">
            <v>Page</v>
          </cell>
          <cell r="AM925">
            <v>15</v>
          </cell>
        </row>
        <row r="927">
          <cell r="A927" t="str">
            <v>Table 14</v>
          </cell>
        </row>
        <row r="928">
          <cell r="A928" t="str">
            <v xml:space="preserve">Consolidated Non-Financial Public Sector </v>
          </cell>
        </row>
        <row r="929">
          <cell r="A929" t="str">
            <v>Fiscal Year (In millions of Barbados Dollars)</v>
          </cell>
          <cell r="C929" t="str">
            <v>1980/81</v>
          </cell>
          <cell r="D929" t="str">
            <v>1981/82</v>
          </cell>
          <cell r="E929" t="str">
            <v>1982/83</v>
          </cell>
          <cell r="F929" t="str">
            <v>1983/84</v>
          </cell>
          <cell r="G929" t="str">
            <v>1984/85</v>
          </cell>
          <cell r="H929" t="str">
            <v>1985/86</v>
          </cell>
          <cell r="I929" t="str">
            <v>1986/87</v>
          </cell>
          <cell r="J929" t="str">
            <v>1987/88</v>
          </cell>
          <cell r="K929" t="str">
            <v>1988/89</v>
          </cell>
          <cell r="L929" t="str">
            <v>1989/90</v>
          </cell>
          <cell r="M929" t="str">
            <v>1990/91</v>
          </cell>
          <cell r="N929" t="str">
            <v>1991/92</v>
          </cell>
          <cell r="O929" t="str">
            <v>1992/93P</v>
          </cell>
          <cell r="P929" t="str">
            <v>1993/94</v>
          </cell>
          <cell r="Q929" t="str">
            <v>1994/95</v>
          </cell>
          <cell r="R929" t="str">
            <v>1995/96</v>
          </cell>
          <cell r="S929" t="str">
            <v>1996/97</v>
          </cell>
          <cell r="T929" t="str">
            <v>1997/98</v>
          </cell>
          <cell r="U929" t="str">
            <v>1998/99</v>
          </cell>
          <cell r="V929" t="str">
            <v>1999/00</v>
          </cell>
          <cell r="W929" t="str">
            <v>2000/01</v>
          </cell>
          <cell r="X929" t="str">
            <v>2001/02</v>
          </cell>
          <cell r="Y929" t="str">
            <v>2002/03</v>
          </cell>
          <cell r="Z929" t="str">
            <v>2003/04</v>
          </cell>
          <cell r="AA929" t="str">
            <v>2004/05</v>
          </cell>
          <cell r="AB929" t="str">
            <v>2005/06</v>
          </cell>
          <cell r="AC929" t="str">
            <v>2006/07</v>
          </cell>
          <cell r="AD929" t="str">
            <v>2007/08</v>
          </cell>
          <cell r="AE929" t="str">
            <v>2008/09</v>
          </cell>
          <cell r="AF929" t="str">
            <v>2009/10</v>
          </cell>
          <cell r="AG929" t="str">
            <v>2010/11</v>
          </cell>
          <cell r="AH929" t="str">
            <v>2011/12</v>
          </cell>
          <cell r="AI929" t="str">
            <v>2012/13</v>
          </cell>
          <cell r="AJ929" t="str">
            <v>2013/14</v>
          </cell>
          <cell r="AK929" t="str">
            <v>2014/15</v>
          </cell>
          <cell r="AL929" t="str">
            <v>2015/16</v>
          </cell>
          <cell r="AM929" t="str">
            <v>2016/17(p)</v>
          </cell>
          <cell r="AN929" t="str">
            <v>2017/18(e)</v>
          </cell>
          <cell r="AO929" t="str">
            <v>2018/19</v>
          </cell>
          <cell r="AP929" t="str">
            <v>2019/20</v>
          </cell>
          <cell r="AQ929" t="str">
            <v>2020/21</v>
          </cell>
          <cell r="AR929" t="str">
            <v>2021/22</v>
          </cell>
          <cell r="AS929" t="str">
            <v>2022/23</v>
          </cell>
          <cell r="AT929" t="str">
            <v>2023/24</v>
          </cell>
          <cell r="AU929" t="str">
            <v>2024/25</v>
          </cell>
          <cell r="AV929" t="str">
            <v>2025/26</v>
          </cell>
          <cell r="AW929" t="str">
            <v>2026/27</v>
          </cell>
          <cell r="AX929" t="str">
            <v>2027/28</v>
          </cell>
          <cell r="AY929" t="str">
            <v>2028/29</v>
          </cell>
          <cell r="AZ929" t="str">
            <v>2029/30</v>
          </cell>
          <cell r="BA929" t="str">
            <v>2030/31</v>
          </cell>
          <cell r="BB929" t="str">
            <v>2031/32</v>
          </cell>
          <cell r="BC929" t="str">
            <v>2032/33</v>
          </cell>
          <cell r="BD929" t="str">
            <v>2033/34</v>
          </cell>
          <cell r="BE929" t="str">
            <v>2034/35</v>
          </cell>
        </row>
        <row r="932">
          <cell r="A932" t="str">
            <v>Tax Revenue</v>
          </cell>
          <cell r="C932">
            <v>387.5</v>
          </cell>
          <cell r="D932">
            <v>416</v>
          </cell>
          <cell r="E932">
            <v>436.70000000000005</v>
          </cell>
          <cell r="F932">
            <v>476.5</v>
          </cell>
          <cell r="G932">
            <v>506.3</v>
          </cell>
          <cell r="H932">
            <v>592</v>
          </cell>
          <cell r="I932">
            <v>619.79999999999995</v>
          </cell>
          <cell r="J932">
            <v>684.7</v>
          </cell>
          <cell r="K932">
            <v>818.89999999999986</v>
          </cell>
          <cell r="L932">
            <v>916</v>
          </cell>
          <cell r="M932">
            <v>891.7360000000001</v>
          </cell>
          <cell r="N932">
            <v>926.875</v>
          </cell>
          <cell r="O932">
            <v>917.99500000000012</v>
          </cell>
          <cell r="P932">
            <v>926.17</v>
          </cell>
          <cell r="Q932">
            <v>979.01599999999996</v>
          </cell>
          <cell r="R932">
            <v>1082.3629999999998</v>
          </cell>
          <cell r="S932">
            <v>1131.1000000000001</v>
          </cell>
          <cell r="T932">
            <v>1381.2469999999998</v>
          </cell>
          <cell r="U932">
            <v>1464.3760000000002</v>
          </cell>
          <cell r="V932">
            <v>1523.3040000000001</v>
          </cell>
          <cell r="W932">
            <v>1596.2980000000002</v>
          </cell>
          <cell r="X932">
            <v>1611.98</v>
          </cell>
          <cell r="Y932">
            <v>1620.3270000000002</v>
          </cell>
          <cell r="Z932">
            <v>1758.0700000000002</v>
          </cell>
          <cell r="AA932">
            <v>1820.27</v>
          </cell>
          <cell r="AB932">
            <v>2042.2649999999999</v>
          </cell>
          <cell r="AC932">
            <v>2130.7570000000001</v>
          </cell>
          <cell r="AD932">
            <v>2336.9657715313165</v>
          </cell>
          <cell r="AE932">
            <v>2396.1158237470654</v>
          </cell>
          <cell r="AF932">
            <v>2156.3000000000002</v>
          </cell>
          <cell r="AG932">
            <v>2168.3825449999999</v>
          </cell>
          <cell r="AH932">
            <v>2345.6610000000001</v>
          </cell>
          <cell r="AI932">
            <v>2240.8087724799998</v>
          </cell>
          <cell r="AJ932">
            <v>2156.4345000000003</v>
          </cell>
          <cell r="AK932">
            <v>2182.8000000000002</v>
          </cell>
          <cell r="AL932">
            <v>2266.33</v>
          </cell>
          <cell r="AM932">
            <v>2494.5039999999999</v>
          </cell>
          <cell r="AN932">
            <v>2666.65</v>
          </cell>
          <cell r="AO932">
            <v>2900.2863958740327</v>
          </cell>
          <cell r="AP932">
            <v>3151.2362773995774</v>
          </cell>
          <cell r="AQ932">
            <v>3276.1778829488326</v>
          </cell>
          <cell r="AR932">
            <v>3416.0921857836433</v>
          </cell>
          <cell r="AS932">
            <v>3546.6660340630665</v>
          </cell>
          <cell r="AT932">
            <v>3679.9228485516842</v>
          </cell>
          <cell r="AU932">
            <v>3741.5630350865817</v>
          </cell>
          <cell r="AV932">
            <v>3509.9725594294532</v>
          </cell>
          <cell r="AW932">
            <v>4006.8382374172638</v>
          </cell>
          <cell r="AX932">
            <v>4160.7236986343269</v>
          </cell>
          <cell r="AY932">
            <v>4313.6271260030317</v>
          </cell>
          <cell r="AZ932">
            <v>4481.6484375082964</v>
          </cell>
          <cell r="BA932">
            <v>4658.1851349692897</v>
          </cell>
          <cell r="BB932">
            <v>4834.5931257212924</v>
          </cell>
          <cell r="BC932">
            <v>5015.3058215930996</v>
          </cell>
          <cell r="BD932">
            <v>5173.3487386536763</v>
          </cell>
          <cell r="BE932">
            <v>5313.5737725252238</v>
          </cell>
        </row>
        <row r="933">
          <cell r="A933" t="str">
            <v xml:space="preserve"> i) Direct Taxes</v>
          </cell>
          <cell r="C933">
            <v>186.2</v>
          </cell>
          <cell r="D933">
            <v>202.10000000000002</v>
          </cell>
          <cell r="E933">
            <v>219.50000000000003</v>
          </cell>
          <cell r="F933">
            <v>222.79999999999998</v>
          </cell>
          <cell r="G933">
            <v>216.8</v>
          </cell>
          <cell r="H933">
            <v>249.8</v>
          </cell>
          <cell r="I933">
            <v>230.10000000000002</v>
          </cell>
          <cell r="J933">
            <v>241.89999999999998</v>
          </cell>
          <cell r="K933">
            <v>350.49999999999994</v>
          </cell>
          <cell r="L933">
            <v>381</v>
          </cell>
          <cell r="M933">
            <v>387.1</v>
          </cell>
          <cell r="N933">
            <v>429.41600000000005</v>
          </cell>
          <cell r="O933">
            <v>425.74</v>
          </cell>
          <cell r="P933">
            <v>407.5</v>
          </cell>
          <cell r="Q933">
            <v>405.93899999999996</v>
          </cell>
          <cell r="R933">
            <v>460.50199999999995</v>
          </cell>
          <cell r="S933">
            <v>489.34</v>
          </cell>
          <cell r="T933">
            <v>518.899</v>
          </cell>
          <cell r="U933">
            <v>565.04700000000003</v>
          </cell>
          <cell r="V933">
            <v>643.77600000000007</v>
          </cell>
          <cell r="W933">
            <v>708.81400000000008</v>
          </cell>
          <cell r="X933">
            <v>704.61900000000003</v>
          </cell>
          <cell r="Y933">
            <v>731.65000000000009</v>
          </cell>
          <cell r="Z933">
            <v>700.35100000000011</v>
          </cell>
          <cell r="AA933">
            <v>749.55400000000009</v>
          </cell>
          <cell r="AB933">
            <v>859.19899999999996</v>
          </cell>
          <cell r="AC933">
            <v>976.51700000000005</v>
          </cell>
          <cell r="AD933">
            <v>1050.0327135359469</v>
          </cell>
          <cell r="AE933">
            <v>1038.3665296537442</v>
          </cell>
          <cell r="AF933">
            <v>951.09999999999991</v>
          </cell>
          <cell r="AG933">
            <v>883.83500000000004</v>
          </cell>
          <cell r="AH933">
            <v>925.10899999999992</v>
          </cell>
          <cell r="AI933">
            <v>897.88099999999986</v>
          </cell>
          <cell r="AJ933">
            <v>813.42149999999992</v>
          </cell>
          <cell r="AK933">
            <v>901</v>
          </cell>
          <cell r="AL933">
            <v>875.59999999999991</v>
          </cell>
          <cell r="AM933">
            <v>970.47400000000005</v>
          </cell>
          <cell r="AN933">
            <v>983.13</v>
          </cell>
          <cell r="AO933">
            <v>1133.3702733203581</v>
          </cell>
          <cell r="AP933">
            <v>1257.3163469308483</v>
          </cell>
          <cell r="AQ933">
            <v>1300.0979310806565</v>
          </cell>
          <cell r="AR933">
            <v>1359.8836188832697</v>
          </cell>
          <cell r="AS933">
            <v>1404.7802853221524</v>
          </cell>
          <cell r="AT933">
            <v>1463.046615258399</v>
          </cell>
          <cell r="AU933">
            <v>1495.2841965609555</v>
          </cell>
          <cell r="AV933">
            <v>1343.0919754118986</v>
          </cell>
          <cell r="AW933">
            <v>1599.7937983694073</v>
          </cell>
          <cell r="AX933">
            <v>1669.9351523053961</v>
          </cell>
          <cell r="AY933">
            <v>1739.0076313438274</v>
          </cell>
          <cell r="AZ933">
            <v>1818.249861279864</v>
          </cell>
          <cell r="BA933">
            <v>1903.3127168376823</v>
          </cell>
          <cell r="BB933">
            <v>1987.6188286253532</v>
          </cell>
          <cell r="BC933">
            <v>2070.7421525347422</v>
          </cell>
          <cell r="BD933">
            <v>2152.071214644981</v>
          </cell>
          <cell r="BE933">
            <v>2235.0066020355121</v>
          </cell>
        </row>
        <row r="934">
          <cell r="A934" t="str">
            <v xml:space="preserve">    a) Personal</v>
          </cell>
          <cell r="C934">
            <v>89</v>
          </cell>
          <cell r="D934">
            <v>99.6</v>
          </cell>
          <cell r="E934">
            <v>113.2</v>
          </cell>
          <cell r="F934">
            <v>120</v>
          </cell>
          <cell r="G934">
            <v>125.2</v>
          </cell>
          <cell r="H934">
            <v>134.5</v>
          </cell>
          <cell r="I934">
            <v>77</v>
          </cell>
          <cell r="J934">
            <v>52.8</v>
          </cell>
          <cell r="K934">
            <v>114.5</v>
          </cell>
          <cell r="L934">
            <v>121.5</v>
          </cell>
          <cell r="M934">
            <v>139.9</v>
          </cell>
          <cell r="N934">
            <v>143.655</v>
          </cell>
          <cell r="O934">
            <v>133.19999999999999</v>
          </cell>
          <cell r="P934">
            <v>181.2</v>
          </cell>
          <cell r="Q934">
            <v>189.87799999999999</v>
          </cell>
          <cell r="R934">
            <v>213.62</v>
          </cell>
          <cell r="S934">
            <v>229.62</v>
          </cell>
          <cell r="T934">
            <v>247.18899999999996</v>
          </cell>
          <cell r="U934">
            <v>268.03199999999998</v>
          </cell>
          <cell r="V934">
            <v>272.06700000000001</v>
          </cell>
          <cell r="W934">
            <v>293.42599999999999</v>
          </cell>
          <cell r="X934">
            <v>316.80200000000002</v>
          </cell>
          <cell r="Y934">
            <v>358.41800000000001</v>
          </cell>
          <cell r="Z934">
            <v>317.86200000000002</v>
          </cell>
          <cell r="AA934">
            <v>303.18200000000002</v>
          </cell>
          <cell r="AB934">
            <v>306.31099999999998</v>
          </cell>
          <cell r="AC934">
            <v>306.67700000000002</v>
          </cell>
          <cell r="AD934">
            <v>334.90456607110161</v>
          </cell>
          <cell r="AE934">
            <v>375.45853047910725</v>
          </cell>
          <cell r="AF934">
            <v>386.29999999999995</v>
          </cell>
          <cell r="AG934">
            <v>395.38499999999999</v>
          </cell>
          <cell r="AH934">
            <v>420.10699999999997</v>
          </cell>
          <cell r="AI934">
            <v>397.286</v>
          </cell>
          <cell r="AJ934">
            <v>364.8</v>
          </cell>
          <cell r="AK934">
            <v>412.5</v>
          </cell>
          <cell r="AL934">
            <v>396.8</v>
          </cell>
          <cell r="AM934">
            <v>488.32399999999996</v>
          </cell>
          <cell r="AN934">
            <v>470.73</v>
          </cell>
          <cell r="AO934">
            <v>496.97915947649062</v>
          </cell>
          <cell r="AP934">
            <v>532.56191114182445</v>
          </cell>
          <cell r="AQ934">
            <v>552.28075253986799</v>
          </cell>
          <cell r="AR934">
            <v>574.77114838294358</v>
          </cell>
          <cell r="AS934">
            <v>597.31118136168482</v>
          </cell>
          <cell r="AT934">
            <v>620.71341606516671</v>
          </cell>
          <cell r="AU934">
            <v>638.93915261242296</v>
          </cell>
          <cell r="AV934">
            <v>558.59367857939856</v>
          </cell>
          <cell r="AW934">
            <v>653.16785565555051</v>
          </cell>
          <cell r="AX934">
            <v>681.11917367935166</v>
          </cell>
          <cell r="AY934">
            <v>708.91032839929608</v>
          </cell>
          <cell r="AZ934">
            <v>740.33564125970645</v>
          </cell>
          <cell r="BA934">
            <v>775.32449129531517</v>
          </cell>
          <cell r="BB934">
            <v>808.57185349785573</v>
          </cell>
          <cell r="BC934">
            <v>839.01248024508357</v>
          </cell>
          <cell r="BD934">
            <v>872.23489669043283</v>
          </cell>
          <cell r="BE934">
            <v>901.98368910444265</v>
          </cell>
        </row>
        <row r="935">
          <cell r="A935" t="str">
            <v xml:space="preserve">    b) Corporate</v>
          </cell>
          <cell r="C935">
            <v>64.7</v>
          </cell>
          <cell r="D935">
            <v>66.900000000000006</v>
          </cell>
          <cell r="E935">
            <v>68.400000000000006</v>
          </cell>
          <cell r="F935">
            <v>61.2</v>
          </cell>
          <cell r="G935">
            <v>50.7</v>
          </cell>
          <cell r="H935">
            <v>56.8</v>
          </cell>
          <cell r="I935">
            <v>71.3</v>
          </cell>
          <cell r="J935">
            <v>72.599999999999994</v>
          </cell>
          <cell r="K935">
            <v>101.7</v>
          </cell>
          <cell r="L935">
            <v>110.8</v>
          </cell>
          <cell r="M935">
            <v>95</v>
          </cell>
          <cell r="N935">
            <v>101.06399999999999</v>
          </cell>
          <cell r="O935">
            <v>88.937999999999988</v>
          </cell>
          <cell r="P935">
            <v>86.5</v>
          </cell>
          <cell r="Q935">
            <v>115.35400000000001</v>
          </cell>
          <cell r="R935">
            <v>133.54</v>
          </cell>
          <cell r="S935">
            <v>136.28</v>
          </cell>
          <cell r="T935">
            <v>152.00399999999999</v>
          </cell>
          <cell r="U935">
            <v>171.89800000000002</v>
          </cell>
          <cell r="V935">
            <v>223.08800000000002</v>
          </cell>
          <cell r="W935">
            <v>268.77299999999997</v>
          </cell>
          <cell r="X935">
            <v>225.74099999999999</v>
          </cell>
          <cell r="Y935">
            <v>220.26299999999998</v>
          </cell>
          <cell r="Z935">
            <v>228.28900000000002</v>
          </cell>
          <cell r="AA935">
            <v>286.93700000000001</v>
          </cell>
          <cell r="AB935">
            <v>359.89699999999999</v>
          </cell>
          <cell r="AC935">
            <v>445.47399999999999</v>
          </cell>
          <cell r="AD935">
            <v>521.02060542383799</v>
          </cell>
          <cell r="AE935">
            <v>447.21572802162046</v>
          </cell>
          <cell r="AF935">
            <v>372.8</v>
          </cell>
          <cell r="AG935">
            <v>294.21699999999998</v>
          </cell>
          <cell r="AH935">
            <v>286.08600000000001</v>
          </cell>
          <cell r="AI935">
            <v>268.60199999999998</v>
          </cell>
          <cell r="AJ935">
            <v>174.69299999999998</v>
          </cell>
          <cell r="AK935">
            <v>156.10000000000002</v>
          </cell>
          <cell r="AL935">
            <v>215.20000000000002</v>
          </cell>
          <cell r="AM935">
            <v>248.24700000000001</v>
          </cell>
          <cell r="AN935">
            <v>281.44</v>
          </cell>
          <cell r="AO935">
            <v>360.85111384386749</v>
          </cell>
          <cell r="AP935">
            <v>402.6737829146839</v>
          </cell>
          <cell r="AQ935">
            <v>418.11884997651106</v>
          </cell>
          <cell r="AR935">
            <v>435.00885706830275</v>
          </cell>
          <cell r="AS935">
            <v>452.41379354774597</v>
          </cell>
          <cell r="AT935">
            <v>470.52148628764235</v>
          </cell>
          <cell r="AU935">
            <v>451.91735421952308</v>
          </cell>
          <cell r="AV935">
            <v>442.26359920139873</v>
          </cell>
          <cell r="AW935">
            <v>516.16135859485667</v>
          </cell>
          <cell r="AX935">
            <v>538.59762307602</v>
          </cell>
          <cell r="AY935">
            <v>561.0107474229593</v>
          </cell>
          <cell r="AZ935">
            <v>586.47817403381202</v>
          </cell>
          <cell r="BA935">
            <v>613.72073143957027</v>
          </cell>
          <cell r="BB935">
            <v>640.29529621607219</v>
          </cell>
          <cell r="BC935">
            <v>667.59192717839244</v>
          </cell>
          <cell r="BD935">
            <v>689.59420465853532</v>
          </cell>
          <cell r="BE935">
            <v>714.11191596335607</v>
          </cell>
        </row>
        <row r="936">
          <cell r="A936" t="str">
            <v xml:space="preserve">    c) Levies</v>
          </cell>
          <cell r="C936">
            <v>3.1</v>
          </cell>
          <cell r="D936">
            <v>-2.7</v>
          </cell>
          <cell r="E936">
            <v>-0.5</v>
          </cell>
          <cell r="F936">
            <v>0</v>
          </cell>
          <cell r="G936">
            <v>0</v>
          </cell>
          <cell r="H936">
            <v>15.1</v>
          </cell>
          <cell r="I936">
            <v>26</v>
          </cell>
          <cell r="J936">
            <v>69.8</v>
          </cell>
          <cell r="K936">
            <v>75.099999999999994</v>
          </cell>
          <cell r="L936">
            <v>86</v>
          </cell>
          <cell r="M936">
            <v>91.300000000000011</v>
          </cell>
          <cell r="N936">
            <v>85.436999999999998</v>
          </cell>
          <cell r="O936">
            <v>86.850000000000009</v>
          </cell>
          <cell r="P936">
            <v>60.3</v>
          </cell>
          <cell r="Q936">
            <v>12.213000000000001</v>
          </cell>
          <cell r="R936">
            <v>13.362</v>
          </cell>
          <cell r="S936">
            <v>15.870000000000001</v>
          </cell>
          <cell r="T936">
            <v>16.469000000000001</v>
          </cell>
          <cell r="U936">
            <v>16.751000000000001</v>
          </cell>
          <cell r="V936">
            <v>17.516999999999999</v>
          </cell>
          <cell r="W936">
            <v>14.579999999999998</v>
          </cell>
          <cell r="X936">
            <v>16.715</v>
          </cell>
          <cell r="Y936">
            <v>17.811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0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0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0</v>
          </cell>
          <cell r="BD936">
            <v>0</v>
          </cell>
          <cell r="BE936">
            <v>0</v>
          </cell>
        </row>
        <row r="937">
          <cell r="A937" t="str">
            <v xml:space="preserve">    d) Stabilization/Consolidation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33.730000000000004</v>
          </cell>
          <cell r="O937">
            <v>38.244999999999997</v>
          </cell>
          <cell r="P937">
            <v>3.0999999999999996</v>
          </cell>
          <cell r="Q937">
            <v>0</v>
          </cell>
          <cell r="R937">
            <v>0.7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14.358000000000001</v>
          </cell>
          <cell r="AK937">
            <v>28.1</v>
          </cell>
          <cell r="AL937">
            <v>36.299999999999997</v>
          </cell>
          <cell r="AM937">
            <v>3.22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</row>
        <row r="938">
          <cell r="A938" t="str">
            <v xml:space="preserve">    e) Property</v>
          </cell>
          <cell r="C938">
            <v>21.6</v>
          </cell>
          <cell r="D938">
            <v>27.5</v>
          </cell>
          <cell r="E938">
            <v>26.4</v>
          </cell>
          <cell r="F938">
            <v>28.1</v>
          </cell>
          <cell r="G938">
            <v>28.3</v>
          </cell>
          <cell r="H938">
            <v>34.700000000000003</v>
          </cell>
          <cell r="I938">
            <v>42.5</v>
          </cell>
          <cell r="J938">
            <v>36.1</v>
          </cell>
          <cell r="K938">
            <v>47.7</v>
          </cell>
          <cell r="L938">
            <v>48.7</v>
          </cell>
          <cell r="M938">
            <v>46.2</v>
          </cell>
          <cell r="N938">
            <v>47.006</v>
          </cell>
          <cell r="O938">
            <v>55.683999999999997</v>
          </cell>
          <cell r="P938">
            <v>56.4</v>
          </cell>
          <cell r="Q938">
            <v>60.669000000000004</v>
          </cell>
          <cell r="R938">
            <v>69.78</v>
          </cell>
          <cell r="S938">
            <v>75.86999999999999</v>
          </cell>
          <cell r="T938">
            <v>72.504999999999995</v>
          </cell>
          <cell r="U938">
            <v>77.66</v>
          </cell>
          <cell r="V938">
            <v>98.504999999999995</v>
          </cell>
          <cell r="W938">
            <v>95.277000000000001</v>
          </cell>
          <cell r="X938">
            <v>102.494</v>
          </cell>
          <cell r="Y938">
            <v>95.739000000000004</v>
          </cell>
          <cell r="Z938">
            <v>106.017</v>
          </cell>
          <cell r="AA938">
            <v>112.898</v>
          </cell>
          <cell r="AB938">
            <v>137.357</v>
          </cell>
          <cell r="AC938">
            <v>151.41500000000002</v>
          </cell>
          <cell r="AD938">
            <v>103.10121322900908</v>
          </cell>
          <cell r="AE938">
            <v>120.92057271222708</v>
          </cell>
          <cell r="AF938">
            <v>113.3</v>
          </cell>
          <cell r="AG938">
            <v>118.245</v>
          </cell>
          <cell r="AH938">
            <v>133.916</v>
          </cell>
          <cell r="AI938">
            <v>132.80000000000001</v>
          </cell>
          <cell r="AJ938">
            <v>155.99599999999998</v>
          </cell>
          <cell r="AK938">
            <v>164.4</v>
          </cell>
          <cell r="AL938">
            <v>132.80000000000001</v>
          </cell>
          <cell r="AM938">
            <v>135.40300000000002</v>
          </cell>
          <cell r="AN938">
            <v>137.52000000000001</v>
          </cell>
          <cell r="AO938">
            <v>135.69999999999999</v>
          </cell>
          <cell r="AP938">
            <v>144.46</v>
          </cell>
          <cell r="AQ938">
            <v>157.59832856427744</v>
          </cell>
          <cell r="AR938">
            <v>163.45579631022497</v>
          </cell>
          <cell r="AS938">
            <v>171.12395869970311</v>
          </cell>
          <cell r="AT938">
            <v>179.09291787733545</v>
          </cell>
          <cell r="AU938">
            <v>201.95499664551446</v>
          </cell>
          <cell r="AV938">
            <v>163.50609816133621</v>
          </cell>
          <cell r="AW938">
            <v>211.22862030969191</v>
          </cell>
          <cell r="AX938">
            <v>221.64915225345649</v>
          </cell>
          <cell r="AY938">
            <v>231.23102436642407</v>
          </cell>
          <cell r="AZ938">
            <v>243.08711862382125</v>
          </cell>
          <cell r="BA938">
            <v>254.02690038519899</v>
          </cell>
          <cell r="BB938">
            <v>267.33259552353911</v>
          </cell>
          <cell r="BC938">
            <v>281.11656407038947</v>
          </cell>
          <cell r="BD938">
            <v>295.29776060822155</v>
          </cell>
          <cell r="BE938">
            <v>311.15731002734321</v>
          </cell>
        </row>
        <row r="939">
          <cell r="A939" t="str">
            <v xml:space="preserve">    f) Municipal Solid Waste Tax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32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0</v>
          </cell>
          <cell r="BD939">
            <v>0</v>
          </cell>
          <cell r="BE939">
            <v>0</v>
          </cell>
        </row>
        <row r="940">
          <cell r="A940" t="str">
            <v xml:space="preserve">    g) Bank/Other Fin. Ins. Asset Tax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26.9</v>
          </cell>
          <cell r="AL940">
            <v>29</v>
          </cell>
          <cell r="AM940">
            <v>32.58</v>
          </cell>
          <cell r="AN940">
            <v>48.66</v>
          </cell>
          <cell r="AO940">
            <v>50.6</v>
          </cell>
          <cell r="AP940">
            <v>52.28</v>
          </cell>
          <cell r="AQ940">
            <v>42.2</v>
          </cell>
          <cell r="AR940">
            <v>51.547817121798616</v>
          </cell>
          <cell r="AS940">
            <v>43.431351713018486</v>
          </cell>
          <cell r="AT940">
            <v>46.54608587448007</v>
          </cell>
          <cell r="AU940">
            <v>50.650141496614339</v>
          </cell>
          <cell r="AV940">
            <v>42.484587684661136</v>
          </cell>
          <cell r="AW940">
            <v>53.430472974049145</v>
          </cell>
          <cell r="AX940">
            <v>55.692455746853639</v>
          </cell>
          <cell r="AY940">
            <v>57.951720864112083</v>
          </cell>
          <cell r="AZ940">
            <v>60.464281886118663</v>
          </cell>
          <cell r="BA940">
            <v>63.415722914145427</v>
          </cell>
          <cell r="BB940">
            <v>66.114823617172178</v>
          </cell>
          <cell r="BC940">
            <v>68.92951816184447</v>
          </cell>
          <cell r="BD940">
            <v>71.823751829018278</v>
          </cell>
          <cell r="BE940">
            <v>74.940027383825793</v>
          </cell>
        </row>
        <row r="941">
          <cell r="A941" t="str">
            <v xml:space="preserve">    h) Other</v>
          </cell>
          <cell r="C941">
            <v>7.8</v>
          </cell>
          <cell r="D941">
            <v>10.8</v>
          </cell>
          <cell r="E941">
            <v>12</v>
          </cell>
          <cell r="F941">
            <v>13.5</v>
          </cell>
          <cell r="G941">
            <v>12.6</v>
          </cell>
          <cell r="H941">
            <v>8.6999999999999993</v>
          </cell>
          <cell r="I941">
            <v>13.3</v>
          </cell>
          <cell r="J941">
            <v>10.6</v>
          </cell>
          <cell r="K941">
            <v>11.5</v>
          </cell>
          <cell r="L941">
            <v>14</v>
          </cell>
          <cell r="M941">
            <v>14.7</v>
          </cell>
          <cell r="N941">
            <v>18.524000000000001</v>
          </cell>
          <cell r="O941">
            <v>22.823</v>
          </cell>
          <cell r="P941">
            <v>20</v>
          </cell>
          <cell r="Q941">
            <v>27.825000000000003</v>
          </cell>
          <cell r="R941">
            <v>29.500000000000004</v>
          </cell>
          <cell r="S941">
            <v>31.700000000000003</v>
          </cell>
          <cell r="T941">
            <v>30.731999999999999</v>
          </cell>
          <cell r="U941">
            <v>30.706</v>
          </cell>
          <cell r="V941">
            <v>32.599000000000004</v>
          </cell>
          <cell r="W941">
            <v>36.757999999999996</v>
          </cell>
          <cell r="X941">
            <v>42.867000000000004</v>
          </cell>
          <cell r="Y941">
            <v>39.418999999999997</v>
          </cell>
          <cell r="Z941">
            <v>48.183</v>
          </cell>
          <cell r="AA941">
            <v>46.536999999999999</v>
          </cell>
          <cell r="AB941">
            <v>55.634</v>
          </cell>
          <cell r="AC941">
            <v>72.950999999999993</v>
          </cell>
          <cell r="AD941">
            <v>91.006328811998202</v>
          </cell>
          <cell r="AE941">
            <v>94.771698440789464</v>
          </cell>
          <cell r="AF941">
            <v>78.699999999999989</v>
          </cell>
          <cell r="AG941">
            <v>75.988</v>
          </cell>
          <cell r="AH941">
            <v>85</v>
          </cell>
          <cell r="AI941">
            <v>99.192999999999984</v>
          </cell>
          <cell r="AJ941">
            <v>103.5745</v>
          </cell>
          <cell r="AK941">
            <v>81</v>
          </cell>
          <cell r="AL941">
            <v>65.5</v>
          </cell>
          <cell r="AM941">
            <v>62.7</v>
          </cell>
          <cell r="AN941">
            <v>44.779999999999994</v>
          </cell>
          <cell r="AO941">
            <v>89.24</v>
          </cell>
          <cell r="AP941">
            <v>125.34065287434019</v>
          </cell>
          <cell r="AQ941">
            <v>129.9</v>
          </cell>
          <cell r="AR941">
            <v>135.1</v>
          </cell>
          <cell r="AS941">
            <v>140.5</v>
          </cell>
          <cell r="AT941">
            <v>146.17270915377446</v>
          </cell>
          <cell r="AU941">
            <v>151.82255158688054</v>
          </cell>
          <cell r="AV941">
            <v>136.24401178510402</v>
          </cell>
          <cell r="AW941">
            <v>165.80549083525909</v>
          </cell>
          <cell r="AX941">
            <v>172.87674754971403</v>
          </cell>
          <cell r="AY941">
            <v>179.90381029103611</v>
          </cell>
          <cell r="AZ941">
            <v>187.88464547640581</v>
          </cell>
          <cell r="BA941">
            <v>196.8248708034522</v>
          </cell>
          <cell r="BB941">
            <v>205.30425977071405</v>
          </cell>
          <cell r="BC941">
            <v>214.09166287903221</v>
          </cell>
          <cell r="BD941">
            <v>223.12060085877295</v>
          </cell>
          <cell r="BE941">
            <v>232.81365955654445</v>
          </cell>
        </row>
        <row r="943">
          <cell r="A943" t="str">
            <v xml:space="preserve"> ii) Indirect Taxes</v>
          </cell>
          <cell r="C943">
            <v>201.29999999999998</v>
          </cell>
          <cell r="D943">
            <v>213.89999999999998</v>
          </cell>
          <cell r="E943">
            <v>217.2</v>
          </cell>
          <cell r="F943">
            <v>253.70000000000002</v>
          </cell>
          <cell r="G943">
            <v>289.5</v>
          </cell>
          <cell r="H943">
            <v>342.2</v>
          </cell>
          <cell r="I943">
            <v>389.69999999999993</v>
          </cell>
          <cell r="J943">
            <v>442.8</v>
          </cell>
          <cell r="K943">
            <v>468.4</v>
          </cell>
          <cell r="L943">
            <v>535</v>
          </cell>
          <cell r="M943">
            <v>504.63600000000008</v>
          </cell>
          <cell r="N943">
            <v>497.459</v>
          </cell>
          <cell r="O943">
            <v>492.25500000000011</v>
          </cell>
          <cell r="P943">
            <v>518.66999999999996</v>
          </cell>
          <cell r="Q943">
            <v>573.077</v>
          </cell>
          <cell r="R943">
            <v>621.86099999999999</v>
          </cell>
          <cell r="S943">
            <v>641.7600000000001</v>
          </cell>
          <cell r="T943">
            <v>862.34799999999996</v>
          </cell>
          <cell r="U943">
            <v>899.32900000000006</v>
          </cell>
          <cell r="V943">
            <v>879.52800000000002</v>
          </cell>
          <cell r="W943">
            <v>887.48400000000004</v>
          </cell>
          <cell r="X943">
            <v>907.3610000000001</v>
          </cell>
          <cell r="Y943">
            <v>888.67700000000002</v>
          </cell>
          <cell r="Z943">
            <v>1057.7190000000001</v>
          </cell>
          <cell r="AA943">
            <v>1070.7159999999999</v>
          </cell>
          <cell r="AB943">
            <v>1183.0659999999998</v>
          </cell>
          <cell r="AC943">
            <v>1154.24</v>
          </cell>
          <cell r="AD943">
            <v>1286.9330579953696</v>
          </cell>
          <cell r="AE943">
            <v>1357.7492940933212</v>
          </cell>
          <cell r="AF943">
            <v>1205.2</v>
          </cell>
          <cell r="AG943">
            <v>1284.5475449999999</v>
          </cell>
          <cell r="AH943">
            <v>1420.5519999999999</v>
          </cell>
          <cell r="AI943">
            <v>1342.9277724800002</v>
          </cell>
          <cell r="AJ943">
            <v>1343.0130000000004</v>
          </cell>
          <cell r="AK943">
            <v>1281.8</v>
          </cell>
          <cell r="AL943">
            <v>1390.73</v>
          </cell>
          <cell r="AM943">
            <v>1524.03</v>
          </cell>
          <cell r="AN943">
            <v>1683.52</v>
          </cell>
          <cell r="AO943">
            <v>1766.9161225536745</v>
          </cell>
          <cell r="AP943">
            <v>1893.9199304687288</v>
          </cell>
          <cell r="AQ943">
            <v>1976.0799518681761</v>
          </cell>
          <cell r="AR943">
            <v>2056.2085669003736</v>
          </cell>
          <cell r="AS943">
            <v>2141.8857487409141</v>
          </cell>
          <cell r="AT943">
            <v>2216.8762332932852</v>
          </cell>
          <cell r="AU943">
            <v>2246.2788385256263</v>
          </cell>
          <cell r="AV943">
            <v>2166.8805840175546</v>
          </cell>
          <cell r="AW943">
            <v>2407.0444390478565</v>
          </cell>
          <cell r="AX943">
            <v>2490.7885463289304</v>
          </cell>
          <cell r="AY943">
            <v>2574.6194946592041</v>
          </cell>
          <cell r="AZ943">
            <v>2663.3985762284328</v>
          </cell>
          <cell r="BA943">
            <v>2754.8724181316074</v>
          </cell>
          <cell r="BB943">
            <v>2846.9742970959387</v>
          </cell>
          <cell r="BC943">
            <v>2944.5636690583569</v>
          </cell>
          <cell r="BD943">
            <v>3021.2775240086958</v>
          </cell>
          <cell r="BE943">
            <v>3078.5671704897122</v>
          </cell>
        </row>
        <row r="944">
          <cell r="A944" t="str">
            <v xml:space="preserve">    a) Consumption</v>
          </cell>
          <cell r="C944">
            <v>51.4</v>
          </cell>
          <cell r="D944">
            <v>56.4</v>
          </cell>
          <cell r="E944">
            <v>80.3</v>
          </cell>
          <cell r="F944">
            <v>95.1</v>
          </cell>
          <cell r="G944">
            <v>95.9</v>
          </cell>
          <cell r="H944">
            <v>99.9</v>
          </cell>
          <cell r="I944">
            <v>120.8</v>
          </cell>
          <cell r="J944">
            <v>147</v>
          </cell>
          <cell r="K944">
            <v>183.5</v>
          </cell>
          <cell r="L944">
            <v>214.3</v>
          </cell>
          <cell r="M944">
            <v>197.279</v>
          </cell>
          <cell r="N944">
            <v>228.51400000000001</v>
          </cell>
          <cell r="O944">
            <v>233.38900000000001</v>
          </cell>
          <cell r="P944">
            <v>261.89999999999998</v>
          </cell>
          <cell r="Q944">
            <v>280.53199999999998</v>
          </cell>
          <cell r="R944">
            <v>308.83</v>
          </cell>
          <cell r="S944">
            <v>255.72</v>
          </cell>
          <cell r="T944">
            <v>2.444</v>
          </cell>
          <cell r="U944">
            <v>0.19199999999999998</v>
          </cell>
          <cell r="V944">
            <v>0.433</v>
          </cell>
          <cell r="W944">
            <v>-7.6000000000000012E-2</v>
          </cell>
          <cell r="X944">
            <v>5.7999999999999996E-2</v>
          </cell>
          <cell r="Y944">
            <v>8.9999999999999993E-3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0</v>
          </cell>
          <cell r="BD944">
            <v>0</v>
          </cell>
          <cell r="BE944">
            <v>0</v>
          </cell>
        </row>
        <row r="945">
          <cell r="A945" t="str">
            <v xml:space="preserve">    b) Stamp</v>
          </cell>
          <cell r="C945">
            <v>5</v>
          </cell>
          <cell r="D945">
            <v>5.4</v>
          </cell>
          <cell r="E945">
            <v>17.5</v>
          </cell>
          <cell r="F945">
            <v>25.8</v>
          </cell>
          <cell r="G945">
            <v>41.7</v>
          </cell>
          <cell r="H945">
            <v>69.2</v>
          </cell>
          <cell r="I945">
            <v>79.599999999999994</v>
          </cell>
          <cell r="J945">
            <v>99.7</v>
          </cell>
          <cell r="K945">
            <v>76.2</v>
          </cell>
          <cell r="L945">
            <v>96.6</v>
          </cell>
          <cell r="M945">
            <v>101.10500000000002</v>
          </cell>
          <cell r="N945">
            <v>88.28</v>
          </cell>
          <cell r="O945">
            <v>82.629000000000005</v>
          </cell>
          <cell r="P945">
            <v>80.5</v>
          </cell>
          <cell r="Q945">
            <v>90.385999999999996</v>
          </cell>
          <cell r="R945">
            <v>90.759999999999991</v>
          </cell>
          <cell r="S945">
            <v>69.22</v>
          </cell>
          <cell r="T945">
            <v>12.515000000000001</v>
          </cell>
          <cell r="U945">
            <v>14.704000000000001</v>
          </cell>
          <cell r="V945">
            <v>13.298000000000002</v>
          </cell>
          <cell r="W945">
            <v>13.131</v>
          </cell>
          <cell r="X945">
            <v>14.456</v>
          </cell>
          <cell r="Y945">
            <v>11.977</v>
          </cell>
          <cell r="Z945">
            <v>15.632999999999999</v>
          </cell>
          <cell r="AA945">
            <v>18.861000000000001</v>
          </cell>
          <cell r="AB945">
            <v>21.963000000000001</v>
          </cell>
          <cell r="AC945">
            <v>26.925000000000001</v>
          </cell>
          <cell r="AD945">
            <v>22.000636788017207</v>
          </cell>
          <cell r="AE945">
            <v>18.681590779056187</v>
          </cell>
          <cell r="AF945">
            <v>11.3</v>
          </cell>
          <cell r="AG945">
            <v>11.795</v>
          </cell>
          <cell r="AH945">
            <v>11.701000000000001</v>
          </cell>
          <cell r="AI945">
            <v>11.234999999999999</v>
          </cell>
          <cell r="AJ945">
            <v>11.62</v>
          </cell>
          <cell r="AK945">
            <v>11</v>
          </cell>
          <cell r="AL945">
            <v>10.117000000000001</v>
          </cell>
          <cell r="AM945">
            <v>9.36</v>
          </cell>
          <cell r="AN945">
            <v>10.43</v>
          </cell>
          <cell r="AO945">
            <v>10.6</v>
          </cell>
          <cell r="AP945">
            <v>11.1</v>
          </cell>
          <cell r="AQ945">
            <v>11.54</v>
          </cell>
          <cell r="AR945">
            <v>14.748566900373412</v>
          </cell>
          <cell r="AS945">
            <v>14.12317330101639</v>
          </cell>
          <cell r="AT945">
            <v>11.897211658550987</v>
          </cell>
          <cell r="AU945">
            <v>12.711521578048547</v>
          </cell>
          <cell r="AV945">
            <v>14.523620892456133</v>
          </cell>
          <cell r="AW945">
            <v>15.371225932406542</v>
          </cell>
          <cell r="AX945">
            <v>17.259691230712153</v>
          </cell>
          <cell r="AY945">
            <v>18.187690737056752</v>
          </cell>
          <cell r="AZ945">
            <v>20.159804082178219</v>
          </cell>
          <cell r="BA945">
            <v>21.17570221385202</v>
          </cell>
          <cell r="BB945">
            <v>23.915692771585366</v>
          </cell>
          <cell r="BC945">
            <v>26.786941416582376</v>
          </cell>
          <cell r="BD945">
            <v>29.511890901013615</v>
          </cell>
          <cell r="BE945">
            <v>32.316483739309099</v>
          </cell>
        </row>
        <row r="946">
          <cell r="A946" t="str">
            <v xml:space="preserve">    c) VAT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74.91</v>
          </cell>
          <cell r="T946">
            <v>451.93700000000001</v>
          </cell>
          <cell r="U946">
            <v>455.09500000000003</v>
          </cell>
          <cell r="V946">
            <v>461.38400000000001</v>
          </cell>
          <cell r="W946">
            <v>491.62</v>
          </cell>
          <cell r="X946">
            <v>498.63300000000004</v>
          </cell>
          <cell r="Y946">
            <v>494.61900000000003</v>
          </cell>
          <cell r="Z946">
            <v>572.21299999999997</v>
          </cell>
          <cell r="AA946">
            <v>598.20299999999997</v>
          </cell>
          <cell r="AB946">
            <v>682.65699999999993</v>
          </cell>
          <cell r="AC946">
            <v>674.76300000000003</v>
          </cell>
          <cell r="AD946">
            <v>789.63089281962425</v>
          </cell>
          <cell r="AE946">
            <v>800.08477209235343</v>
          </cell>
          <cell r="AF946">
            <v>703.8</v>
          </cell>
          <cell r="AG946">
            <v>764.81</v>
          </cell>
          <cell r="AH946">
            <v>939.93100000000004</v>
          </cell>
          <cell r="AI946">
            <v>878.98500000000001</v>
          </cell>
          <cell r="AJ946">
            <v>905.61200000000008</v>
          </cell>
          <cell r="AK946">
            <v>806.2</v>
          </cell>
          <cell r="AL946">
            <v>861.40000000000009</v>
          </cell>
          <cell r="AM946">
            <v>890.32999999999993</v>
          </cell>
          <cell r="AN946">
            <v>883.5</v>
          </cell>
          <cell r="AO946">
            <v>913.91612255367454</v>
          </cell>
          <cell r="AP946">
            <v>959.85993046872898</v>
          </cell>
          <cell r="AQ946">
            <v>997.25995186817613</v>
          </cell>
          <cell r="AR946">
            <v>1037.7</v>
          </cell>
          <cell r="AS946">
            <v>1078.8025754398977</v>
          </cell>
          <cell r="AT946">
            <v>1114.5958560332083</v>
          </cell>
          <cell r="AU946">
            <v>1123.4157099413765</v>
          </cell>
          <cell r="AV946">
            <v>1021.5082957449561</v>
          </cell>
          <cell r="AW946">
            <v>1233.0161463362783</v>
          </cell>
          <cell r="AX946">
            <v>1285.7443005580624</v>
          </cell>
          <cell r="AY946">
            <v>1338.1537032122956</v>
          </cell>
          <cell r="AZ946">
            <v>1393.0516492253721</v>
          </cell>
          <cell r="BA946">
            <v>1450.133129484615</v>
          </cell>
          <cell r="BB946">
            <v>1505.0036697610099</v>
          </cell>
          <cell r="BC946">
            <v>1564.6730574723435</v>
          </cell>
          <cell r="BD946">
            <v>1609.8787035812857</v>
          </cell>
          <cell r="BE946">
            <v>1634.327451405348</v>
          </cell>
        </row>
        <row r="947">
          <cell r="A947" t="str">
            <v xml:space="preserve">    d) Excises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4.3000000000000007</v>
          </cell>
          <cell r="R947">
            <v>3.4</v>
          </cell>
          <cell r="S947">
            <v>22.400000000000002</v>
          </cell>
          <cell r="T947">
            <v>166.40600000000001</v>
          </cell>
          <cell r="U947">
            <v>189.238</v>
          </cell>
          <cell r="V947">
            <v>164.08100000000002</v>
          </cell>
          <cell r="W947">
            <v>160.15800000000002</v>
          </cell>
          <cell r="X947">
            <v>141.773</v>
          </cell>
          <cell r="Y947">
            <v>114.20200000000001</v>
          </cell>
          <cell r="Z947">
            <v>152.98699999999999</v>
          </cell>
          <cell r="AA947">
            <v>149.369</v>
          </cell>
          <cell r="AB947">
            <v>172.19300000000001</v>
          </cell>
          <cell r="AC947">
            <v>145.28200000000001</v>
          </cell>
          <cell r="AD947">
            <v>164.29986069697381</v>
          </cell>
          <cell r="AE947">
            <v>165.14370615511478</v>
          </cell>
          <cell r="AF947">
            <v>147</v>
          </cell>
          <cell r="AG947">
            <v>146.048</v>
          </cell>
          <cell r="AH947">
            <v>161.02000000000001</v>
          </cell>
          <cell r="AI947">
            <v>141.274</v>
          </cell>
          <cell r="AJ947">
            <v>115.376</v>
          </cell>
          <cell r="AK947">
            <v>135.9</v>
          </cell>
          <cell r="AL947">
            <v>169</v>
          </cell>
          <cell r="AM947">
            <v>225.59</v>
          </cell>
          <cell r="AN947">
            <v>303.10000000000002</v>
          </cell>
          <cell r="AO947">
            <v>321.89999999999998</v>
          </cell>
          <cell r="AP947">
            <v>328.6</v>
          </cell>
          <cell r="AQ947">
            <v>342.73999999999995</v>
          </cell>
          <cell r="AR947">
            <v>355.80000000000007</v>
          </cell>
          <cell r="AS947">
            <v>370</v>
          </cell>
          <cell r="AT947">
            <v>390.88316560152612</v>
          </cell>
          <cell r="AU947">
            <v>400.48617431465959</v>
          </cell>
          <cell r="AV947">
            <v>410.72459992050528</v>
          </cell>
          <cell r="AW947">
            <v>422.46257446448931</v>
          </cell>
          <cell r="AX947">
            <v>434.74782612552752</v>
          </cell>
          <cell r="AY947">
            <v>447.60193038883136</v>
          </cell>
          <cell r="AZ947">
            <v>461.04754344660557</v>
          </cell>
          <cell r="BA947">
            <v>475.10844922035551</v>
          </cell>
          <cell r="BB947">
            <v>489.25398741205208</v>
          </cell>
          <cell r="BC947">
            <v>499.73812924449732</v>
          </cell>
          <cell r="BD947">
            <v>511.49984576984093</v>
          </cell>
          <cell r="BE947">
            <v>523.77875083004449</v>
          </cell>
        </row>
        <row r="948">
          <cell r="A948" t="str">
            <v xml:space="preserve">    e) Import Duties</v>
          </cell>
          <cell r="C948">
            <v>89.8</v>
          </cell>
          <cell r="D948">
            <v>89.6</v>
          </cell>
          <cell r="E948">
            <v>74.7</v>
          </cell>
          <cell r="F948">
            <v>89.7</v>
          </cell>
          <cell r="G948">
            <v>84.1</v>
          </cell>
          <cell r="H948">
            <v>96.9</v>
          </cell>
          <cell r="I948">
            <v>115.5</v>
          </cell>
          <cell r="J948">
            <v>116</v>
          </cell>
          <cell r="K948">
            <v>119.8</v>
          </cell>
          <cell r="L948">
            <v>125.7</v>
          </cell>
          <cell r="M948">
            <v>117.773</v>
          </cell>
          <cell r="N948">
            <v>87.108000000000004</v>
          </cell>
          <cell r="O948">
            <v>74.028000000000006</v>
          </cell>
          <cell r="P948">
            <v>70.900000000000006</v>
          </cell>
          <cell r="Q948">
            <v>84.471999999999994</v>
          </cell>
          <cell r="R948">
            <v>93.131</v>
          </cell>
          <cell r="S948">
            <v>91.350000000000009</v>
          </cell>
          <cell r="T948">
            <v>127.92099999999999</v>
          </cell>
          <cell r="U948">
            <v>136.94900000000001</v>
          </cell>
          <cell r="V948">
            <v>134.90199999999999</v>
          </cell>
          <cell r="W948">
            <v>120.62199999999999</v>
          </cell>
          <cell r="X948">
            <v>146.31299999999999</v>
          </cell>
          <cell r="Y948">
            <v>160.15199999999999</v>
          </cell>
          <cell r="Z948">
            <v>194.06200000000001</v>
          </cell>
          <cell r="AA948">
            <v>193.03300000000002</v>
          </cell>
          <cell r="AB948">
            <v>180.46199999999999</v>
          </cell>
          <cell r="AC948">
            <v>186.45000000000002</v>
          </cell>
          <cell r="AD948">
            <v>197.29921801513262</v>
          </cell>
          <cell r="AE948">
            <v>219.44279801736209</v>
          </cell>
          <cell r="AF948">
            <v>178.39999999999998</v>
          </cell>
          <cell r="AG948">
            <v>191.34190000000001</v>
          </cell>
          <cell r="AH948">
            <v>195.59999999999997</v>
          </cell>
          <cell r="AI948">
            <v>201.22000000000003</v>
          </cell>
          <cell r="AJ948">
            <v>193.62100000000001</v>
          </cell>
          <cell r="AK948">
            <v>223.6</v>
          </cell>
          <cell r="AL948">
            <v>231.613</v>
          </cell>
          <cell r="AM948">
            <v>245.2</v>
          </cell>
          <cell r="AN948">
            <v>218.6</v>
          </cell>
          <cell r="AO948">
            <v>227.7</v>
          </cell>
          <cell r="AP948">
            <v>233.07999999999998</v>
          </cell>
          <cell r="AQ948">
            <v>246.60000000000002</v>
          </cell>
          <cell r="AR948">
            <v>255.8</v>
          </cell>
          <cell r="AS948">
            <v>273.15999999999997</v>
          </cell>
          <cell r="AT948">
            <v>286.39999999999998</v>
          </cell>
          <cell r="AU948">
            <v>291.19269924521825</v>
          </cell>
          <cell r="AV948">
            <v>294.36464269315661</v>
          </cell>
          <cell r="AW948">
            <v>300.74762715127036</v>
          </cell>
          <cell r="AX948">
            <v>307.43262729367052</v>
          </cell>
          <cell r="AY948">
            <v>314.4295635220526</v>
          </cell>
          <cell r="AZ948">
            <v>321.74888740395306</v>
          </cell>
          <cell r="BA948">
            <v>329.40160226251368</v>
          </cell>
          <cell r="BB948">
            <v>339.77786220153325</v>
          </cell>
          <cell r="BC948">
            <v>351.90776350480832</v>
          </cell>
          <cell r="BD948">
            <v>360.81834962081035</v>
          </cell>
          <cell r="BE948">
            <v>370.1197833081327</v>
          </cell>
        </row>
        <row r="949">
          <cell r="A949" t="str">
            <v xml:space="preserve">    f) Hotel &amp; Restaurant</v>
          </cell>
          <cell r="C949">
            <v>14.7</v>
          </cell>
          <cell r="D949">
            <v>14.6</v>
          </cell>
          <cell r="E949">
            <v>12.4</v>
          </cell>
          <cell r="F949">
            <v>14.3</v>
          </cell>
          <cell r="G949">
            <v>14.6</v>
          </cell>
          <cell r="H949">
            <v>17.3</v>
          </cell>
          <cell r="I949">
            <v>17.399999999999999</v>
          </cell>
          <cell r="J949">
            <v>15.8</v>
          </cell>
          <cell r="K949">
            <v>17.7</v>
          </cell>
          <cell r="L949">
            <v>19.100000000000001</v>
          </cell>
          <cell r="M949">
            <v>17.442</v>
          </cell>
          <cell r="N949">
            <v>16.243000000000002</v>
          </cell>
          <cell r="O949">
            <v>15.385999999999999</v>
          </cell>
          <cell r="P949">
            <v>16.299999999999997</v>
          </cell>
          <cell r="Q949">
            <v>17.396999999999998</v>
          </cell>
          <cell r="R949">
            <v>22.14</v>
          </cell>
          <cell r="S949">
            <v>19.560000000000002</v>
          </cell>
          <cell r="T949">
            <v>1.0939999999999999</v>
          </cell>
          <cell r="U949">
            <v>0.52499999999999991</v>
          </cell>
          <cell r="V949">
            <v>0.72</v>
          </cell>
          <cell r="W949">
            <v>0.61</v>
          </cell>
          <cell r="X949">
            <v>0.66900000000000004</v>
          </cell>
          <cell r="Y949">
            <v>1.1539999999999999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  <cell r="AJ949">
            <v>0</v>
          </cell>
          <cell r="AK949">
            <v>0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</row>
        <row r="950">
          <cell r="A950" t="str">
            <v xml:space="preserve">    g) Social Responsibility Levy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  <cell r="AJ950">
            <v>0</v>
          </cell>
          <cell r="AK950">
            <v>0</v>
          </cell>
          <cell r="AL950">
            <v>0</v>
          </cell>
          <cell r="AM950">
            <v>29.3</v>
          </cell>
          <cell r="AN950">
            <v>151.97</v>
          </cell>
          <cell r="AO950">
            <v>46.6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0</v>
          </cell>
          <cell r="BD950">
            <v>0</v>
          </cell>
          <cell r="BE950">
            <v>0</v>
          </cell>
        </row>
        <row r="951">
          <cell r="A951" t="str">
            <v xml:space="preserve">    h) Other</v>
          </cell>
          <cell r="C951">
            <v>40.4</v>
          </cell>
          <cell r="D951">
            <v>47.9</v>
          </cell>
          <cell r="E951">
            <v>32.299999999999997</v>
          </cell>
          <cell r="F951">
            <v>28.8</v>
          </cell>
          <cell r="G951">
            <v>53.2</v>
          </cell>
          <cell r="H951">
            <v>58.9</v>
          </cell>
          <cell r="I951">
            <v>56.4</v>
          </cell>
          <cell r="J951">
            <v>64.3</v>
          </cell>
          <cell r="K951">
            <v>71.2</v>
          </cell>
          <cell r="L951">
            <v>79.3</v>
          </cell>
          <cell r="M951">
            <v>71.037000000000006</v>
          </cell>
          <cell r="N951">
            <v>77.314000000000007</v>
          </cell>
          <cell r="O951">
            <v>86.823000000000008</v>
          </cell>
          <cell r="P951">
            <v>89.07</v>
          </cell>
          <cell r="Q951">
            <v>95.99</v>
          </cell>
          <cell r="R951">
            <v>103.6</v>
          </cell>
          <cell r="S951">
            <v>108.6</v>
          </cell>
          <cell r="T951">
            <v>100.03100000000001</v>
          </cell>
          <cell r="U951">
            <v>102.62599999999999</v>
          </cell>
          <cell r="V951">
            <v>104.71000000000001</v>
          </cell>
          <cell r="W951">
            <v>101.419</v>
          </cell>
          <cell r="X951">
            <v>105.459</v>
          </cell>
          <cell r="Y951">
            <v>106.56399999999999</v>
          </cell>
          <cell r="Z951">
            <v>122.82399999999998</v>
          </cell>
          <cell r="AA951">
            <v>111.25</v>
          </cell>
          <cell r="AB951">
            <v>125.791</v>
          </cell>
          <cell r="AC951">
            <v>120.82</v>
          </cell>
          <cell r="AD951">
            <v>113.70244967562166</v>
          </cell>
          <cell r="AE951">
            <v>154.39642704943481</v>
          </cell>
          <cell r="AF951">
            <v>164.70000000000002</v>
          </cell>
          <cell r="AG951">
            <v>170.55264500000001</v>
          </cell>
          <cell r="AH951">
            <v>112.3</v>
          </cell>
          <cell r="AI951">
            <v>110.21377248000002</v>
          </cell>
          <cell r="AJ951">
            <v>116.78399999999999</v>
          </cell>
          <cell r="AK951">
            <v>105.1</v>
          </cell>
          <cell r="AL951">
            <v>118.6</v>
          </cell>
          <cell r="AM951">
            <v>124.25</v>
          </cell>
          <cell r="AN951">
            <v>115.92</v>
          </cell>
          <cell r="AO951">
            <v>246.2</v>
          </cell>
          <cell r="AP951">
            <v>361.28000000000003</v>
          </cell>
          <cell r="AQ951">
            <v>377.94</v>
          </cell>
          <cell r="AR951">
            <v>392.16</v>
          </cell>
          <cell r="AS951">
            <v>405.79999999999995</v>
          </cell>
          <cell r="AT951">
            <v>413.1</v>
          </cell>
          <cell r="AU951">
            <v>418.47273344632328</v>
          </cell>
          <cell r="AV951">
            <v>425.75942476648032</v>
          </cell>
          <cell r="AW951">
            <v>435.44686516341176</v>
          </cell>
          <cell r="AX951">
            <v>445.60410112095747</v>
          </cell>
          <cell r="AY951">
            <v>456.24660679896817</v>
          </cell>
          <cell r="AZ951">
            <v>467.39069207032361</v>
          </cell>
          <cell r="BA951">
            <v>479.05353495027117</v>
          </cell>
          <cell r="BB951">
            <v>489.02308494975836</v>
          </cell>
          <cell r="BC951">
            <v>501.45777742012513</v>
          </cell>
          <cell r="BD951">
            <v>509.5687341357451</v>
          </cell>
          <cell r="BE951">
            <v>518.02470120687838</v>
          </cell>
        </row>
        <row r="952">
          <cell r="W952">
            <v>74.477000000000004</v>
          </cell>
          <cell r="X952">
            <v>89.552999999999997</v>
          </cell>
          <cell r="Y952">
            <v>104.709</v>
          </cell>
          <cell r="Z952">
            <v>111.07</v>
          </cell>
          <cell r="AA952">
            <v>103.464</v>
          </cell>
          <cell r="AB952">
            <v>105.73400000000001</v>
          </cell>
          <cell r="AC952">
            <v>119.18400000000001</v>
          </cell>
          <cell r="AD952">
            <v>140.51</v>
          </cell>
          <cell r="AE952">
            <v>148.89999999999998</v>
          </cell>
          <cell r="AF952">
            <v>153.69999999999999</v>
          </cell>
          <cell r="AG952">
            <v>147.37399999999997</v>
          </cell>
          <cell r="AH952">
            <v>148.41300000000001</v>
          </cell>
          <cell r="AI952">
            <v>146.60000000000002</v>
          </cell>
          <cell r="AJ952">
            <v>135.298</v>
          </cell>
          <cell r="AK952">
            <v>173.7</v>
          </cell>
          <cell r="AL952">
            <v>163.584</v>
          </cell>
        </row>
        <row r="953">
          <cell r="A953" t="str">
            <v>Non Tax Revenue &amp; Grants</v>
          </cell>
          <cell r="C953">
            <v>54.7</v>
          </cell>
          <cell r="D953">
            <v>54.9</v>
          </cell>
          <cell r="E953">
            <v>60.5</v>
          </cell>
          <cell r="F953">
            <v>68.900000000000006</v>
          </cell>
          <cell r="G953">
            <v>70</v>
          </cell>
          <cell r="H953">
            <v>51.7</v>
          </cell>
          <cell r="I953">
            <v>51.9</v>
          </cell>
          <cell r="J953">
            <v>42.6</v>
          </cell>
          <cell r="K953">
            <v>63</v>
          </cell>
          <cell r="L953">
            <v>69.599999999999994</v>
          </cell>
          <cell r="M953">
            <v>82.725999999999985</v>
          </cell>
          <cell r="N953">
            <v>88.49199999999999</v>
          </cell>
          <cell r="O953">
            <v>89.879999999999967</v>
          </cell>
          <cell r="P953">
            <v>91.72999999999999</v>
          </cell>
          <cell r="Q953">
            <v>110.95000000000002</v>
          </cell>
          <cell r="R953">
            <v>97.2</v>
          </cell>
          <cell r="S953">
            <v>114.78</v>
          </cell>
          <cell r="T953">
            <v>89.832999999999984</v>
          </cell>
          <cell r="U953">
            <v>95.424999999999983</v>
          </cell>
          <cell r="V953">
            <v>96.146000000000001</v>
          </cell>
          <cell r="W953">
            <v>133.834</v>
          </cell>
          <cell r="X953">
            <v>122.94800000000001</v>
          </cell>
          <cell r="Y953">
            <v>112.004</v>
          </cell>
          <cell r="Z953">
            <v>104.285</v>
          </cell>
          <cell r="AA953">
            <v>97.987000000000009</v>
          </cell>
          <cell r="AB953">
            <v>119.227</v>
          </cell>
          <cell r="AC953">
            <v>105.70099999999999</v>
          </cell>
          <cell r="AD953">
            <v>134.66164734866297</v>
          </cell>
          <cell r="AE953">
            <v>201.3</v>
          </cell>
          <cell r="AF953">
            <v>167.42399999999998</v>
          </cell>
          <cell r="AG953">
            <v>110.498</v>
          </cell>
          <cell r="AH953">
            <v>204.81</v>
          </cell>
          <cell r="AI953">
            <v>216.50024266666668</v>
          </cell>
          <cell r="AJ953">
            <v>177.905</v>
          </cell>
          <cell r="AK953">
            <v>224.5</v>
          </cell>
          <cell r="AL953">
            <v>192.07900000000001</v>
          </cell>
          <cell r="AM953">
            <v>259.5</v>
          </cell>
          <cell r="AN953">
            <v>189.14</v>
          </cell>
          <cell r="AO953">
            <v>199.51431122957646</v>
          </cell>
          <cell r="AP953">
            <v>207.41035335046848</v>
          </cell>
          <cell r="AQ953">
            <v>214.72741106768683</v>
          </cell>
          <cell r="AR953">
            <v>219.9050370614068</v>
          </cell>
          <cell r="AS953">
            <v>224.48216024723442</v>
          </cell>
          <cell r="AT953">
            <v>234.1199902701872</v>
          </cell>
          <cell r="AU953">
            <v>238.99298476840863</v>
          </cell>
          <cell r="AV953">
            <v>243.96740621164358</v>
          </cell>
          <cell r="AW953">
            <v>249.04536570943222</v>
          </cell>
          <cell r="AX953">
            <v>254.22901831213844</v>
          </cell>
          <cell r="AY953">
            <v>259.52056392553766</v>
          </cell>
          <cell r="AZ953">
            <v>264.9222482444419</v>
          </cell>
          <cell r="BA953">
            <v>270.43636370575626</v>
          </cell>
          <cell r="BB953">
            <v>276.06525046137381</v>
          </cell>
          <cell r="BC953">
            <v>281.81129737131891</v>
          </cell>
          <cell r="BD953">
            <v>287.67694301756325</v>
          </cell>
          <cell r="BE953">
            <v>293.66467673894238</v>
          </cell>
        </row>
        <row r="954">
          <cell r="A954" t="str">
            <v xml:space="preserve"> i) Non Tax Revenue</v>
          </cell>
          <cell r="C954">
            <v>53.7</v>
          </cell>
          <cell r="D954">
            <v>53.5</v>
          </cell>
          <cell r="E954">
            <v>59</v>
          </cell>
          <cell r="F954">
            <v>64.5</v>
          </cell>
          <cell r="G954">
            <v>65.8</v>
          </cell>
          <cell r="H954">
            <v>51.6</v>
          </cell>
          <cell r="I954">
            <v>50.5</v>
          </cell>
          <cell r="J954">
            <v>42</v>
          </cell>
          <cell r="K954">
            <v>63.5</v>
          </cell>
          <cell r="L954">
            <v>71.599999999999994</v>
          </cell>
          <cell r="M954">
            <v>87.329999999999984</v>
          </cell>
          <cell r="N954">
            <v>88.929999999999993</v>
          </cell>
          <cell r="O954">
            <v>88.379999999999981</v>
          </cell>
          <cell r="P954">
            <v>70.929999999999993</v>
          </cell>
          <cell r="Q954">
            <v>91.65</v>
          </cell>
          <cell r="R954">
            <v>83.6</v>
          </cell>
          <cell r="S954">
            <v>98.300000000000011</v>
          </cell>
          <cell r="T954">
            <v>74.431999999999988</v>
          </cell>
          <cell r="U954">
            <v>80.014999999999986</v>
          </cell>
          <cell r="V954">
            <v>79.435000000000002</v>
          </cell>
          <cell r="W954">
            <v>117.14800000000001</v>
          </cell>
          <cell r="X954">
            <v>111.625</v>
          </cell>
          <cell r="Y954">
            <v>92.483000000000004</v>
          </cell>
          <cell r="Z954">
            <v>89.13</v>
          </cell>
          <cell r="AA954">
            <v>77.138000000000005</v>
          </cell>
          <cell r="AB954">
            <v>97.042000000000002</v>
          </cell>
          <cell r="AC954">
            <v>87.74</v>
          </cell>
          <cell r="AD954">
            <v>111.40164734866296</v>
          </cell>
          <cell r="AE954">
            <v>180.8</v>
          </cell>
          <cell r="AF954">
            <v>111.1</v>
          </cell>
          <cell r="AG954">
            <v>84.097000000000008</v>
          </cell>
          <cell r="AH954">
            <v>165</v>
          </cell>
          <cell r="AI954">
            <v>138.9</v>
          </cell>
          <cell r="AJ954">
            <v>152.13999999999999</v>
          </cell>
          <cell r="AK954">
            <v>147.69999999999999</v>
          </cell>
          <cell r="AL954">
            <v>147.524</v>
          </cell>
          <cell r="AM954">
            <v>228.4</v>
          </cell>
          <cell r="AN954">
            <v>148.99</v>
          </cell>
          <cell r="AO954">
            <v>152.69999999999999</v>
          </cell>
          <cell r="AP954">
            <v>162.1116448436818</v>
          </cell>
          <cell r="AQ954">
            <v>168.48585117484225</v>
          </cell>
          <cell r="AR954">
            <v>172</v>
          </cell>
          <cell r="AS954">
            <v>175.58002344322159</v>
          </cell>
          <cell r="AT954">
            <v>184.2</v>
          </cell>
          <cell r="AU954">
            <v>188.03395533861288</v>
          </cell>
          <cell r="AV954">
            <v>191.94771096787986</v>
          </cell>
          <cell r="AW954">
            <v>195.94292785821554</v>
          </cell>
          <cell r="AX954">
            <v>200.02130155162189</v>
          </cell>
          <cell r="AY954">
            <v>204.18456288126436</v>
          </cell>
          <cell r="AZ954">
            <v>208.43447870602529</v>
          </cell>
          <cell r="BA954">
            <v>212.77285266034653</v>
          </cell>
          <cell r="BB954">
            <v>217.20152591967894</v>
          </cell>
          <cell r="BC954">
            <v>221.72237798186478</v>
          </cell>
          <cell r="BD954">
            <v>226.33732746478287</v>
          </cell>
          <cell r="BE954">
            <v>231.04833292059715</v>
          </cell>
        </row>
        <row r="955">
          <cell r="A955" t="str">
            <v xml:space="preserve"> ii) Grants</v>
          </cell>
          <cell r="C955">
            <v>2.2000000000000002</v>
          </cell>
          <cell r="D955">
            <v>0.9</v>
          </cell>
          <cell r="E955">
            <v>1.8</v>
          </cell>
          <cell r="F955">
            <v>2.9</v>
          </cell>
          <cell r="G955">
            <v>4</v>
          </cell>
          <cell r="H955">
            <v>1.3</v>
          </cell>
          <cell r="I955">
            <v>2</v>
          </cell>
          <cell r="J955">
            <v>2.2000000000000002</v>
          </cell>
          <cell r="K955">
            <v>0</v>
          </cell>
          <cell r="L955">
            <v>0</v>
          </cell>
          <cell r="M955">
            <v>0</v>
          </cell>
          <cell r="N955">
            <v>0.30000000000000004</v>
          </cell>
          <cell r="O955">
            <v>0.6</v>
          </cell>
          <cell r="P955">
            <v>4.4000000000000004</v>
          </cell>
          <cell r="Q955">
            <v>4.6999999999999993</v>
          </cell>
          <cell r="R955">
            <v>1.9</v>
          </cell>
          <cell r="S955">
            <v>0.6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4</v>
          </cell>
          <cell r="AE955">
            <v>7.5</v>
          </cell>
          <cell r="AF955">
            <v>35.6</v>
          </cell>
          <cell r="AG955">
            <v>3.782</v>
          </cell>
          <cell r="AH955">
            <v>14.3</v>
          </cell>
          <cell r="AI955">
            <v>57.643000000000001</v>
          </cell>
          <cell r="AJ955">
            <v>4.6849999999999996</v>
          </cell>
          <cell r="AK955">
            <v>57.5</v>
          </cell>
          <cell r="AL955">
            <v>18.143000000000001</v>
          </cell>
          <cell r="AM955">
            <v>9.8000000000000007</v>
          </cell>
          <cell r="AN955">
            <v>22.01</v>
          </cell>
          <cell r="AO955">
            <v>28.3</v>
          </cell>
          <cell r="AP955">
            <v>26.389038740948671</v>
          </cell>
          <cell r="AQ955">
            <v>26.938302562673552</v>
          </cell>
          <cell r="AR955">
            <v>28.2</v>
          </cell>
          <cell r="AS955">
            <v>28.786957331970058</v>
          </cell>
          <cell r="AT955">
            <v>29.386131646548389</v>
          </cell>
          <cell r="AU955">
            <v>29.997777229107921</v>
          </cell>
          <cell r="AV955">
            <v>30.622153657740164</v>
          </cell>
          <cell r="AW955">
            <v>31.259525913418326</v>
          </cell>
          <cell r="AX955">
            <v>31.91016449245339</v>
          </cell>
          <cell r="AY955">
            <v>32.574345521290837</v>
          </cell>
          <cell r="AZ955">
            <v>33.252350873696777</v>
          </cell>
          <cell r="BA955">
            <v>33.944468290383199</v>
          </cell>
          <cell r="BB955">
            <v>34.650991501123116</v>
          </cell>
          <cell r="BC955">
            <v>35.372220349407378</v>
          </cell>
          <cell r="BD955">
            <v>36.108460919696213</v>
          </cell>
          <cell r="BE955">
            <v>36.860025667319256</v>
          </cell>
        </row>
        <row r="956">
          <cell r="A956" t="str">
            <v>(iii) Post Office - Revenue</v>
          </cell>
          <cell r="C956">
            <v>-1.2000000000000002</v>
          </cell>
          <cell r="D956">
            <v>0.50000000000000089</v>
          </cell>
          <cell r="E956">
            <v>-0.29999999999999893</v>
          </cell>
          <cell r="F956">
            <v>1.5000000000000009</v>
          </cell>
          <cell r="G956">
            <v>0.19999999999999929</v>
          </cell>
          <cell r="H956">
            <v>-1.1999999999999993</v>
          </cell>
          <cell r="I956">
            <v>-0.59999999999999964</v>
          </cell>
          <cell r="J956">
            <v>-1.5999999999999996</v>
          </cell>
          <cell r="K956">
            <v>-0.5</v>
          </cell>
          <cell r="L956">
            <v>-2</v>
          </cell>
          <cell r="M956">
            <v>-4.6039999999999992</v>
          </cell>
          <cell r="N956">
            <v>-0.7380000000000031</v>
          </cell>
          <cell r="O956">
            <v>0.89999999999999858</v>
          </cell>
          <cell r="P956">
            <v>16.399999999999999</v>
          </cell>
          <cell r="Q956">
            <v>14.600000000000001</v>
          </cell>
          <cell r="R956">
            <v>11.7</v>
          </cell>
          <cell r="S956">
            <v>15.879999999999999</v>
          </cell>
          <cell r="T956">
            <v>15.401</v>
          </cell>
          <cell r="U956">
            <v>15.41</v>
          </cell>
          <cell r="V956">
            <v>16.710999999999999</v>
          </cell>
          <cell r="W956">
            <v>16.686</v>
          </cell>
          <cell r="X956">
            <v>11.323</v>
          </cell>
          <cell r="Y956">
            <v>19.521000000000001</v>
          </cell>
          <cell r="Z956">
            <v>15.155000000000001</v>
          </cell>
          <cell r="AA956">
            <v>20.849</v>
          </cell>
          <cell r="AB956">
            <v>22.184999999999999</v>
          </cell>
          <cell r="AC956">
            <v>17.960999999999999</v>
          </cell>
          <cell r="AD956">
            <v>19.260000000000002</v>
          </cell>
          <cell r="AE956">
            <v>13</v>
          </cell>
          <cell r="AF956">
            <v>20.724</v>
          </cell>
          <cell r="AG956">
            <v>22.619</v>
          </cell>
          <cell r="AH956">
            <v>25.509999999999998</v>
          </cell>
          <cell r="AI956">
            <v>19.957242666666666</v>
          </cell>
          <cell r="AJ956">
            <v>21.080000000000002</v>
          </cell>
          <cell r="AK956">
            <v>19.3</v>
          </cell>
          <cell r="AL956">
            <v>26.411999999999999</v>
          </cell>
          <cell r="AM956">
            <v>21.3</v>
          </cell>
          <cell r="AN956">
            <v>18.14</v>
          </cell>
          <cell r="AO956">
            <v>18.514311229576474</v>
          </cell>
          <cell r="AP956">
            <v>18.909669765838014</v>
          </cell>
          <cell r="AQ956">
            <v>19.303257330171032</v>
          </cell>
          <cell r="AR956">
            <v>19.705037061406799</v>
          </cell>
          <cell r="AS956">
            <v>20.115179472042769</v>
          </cell>
          <cell r="AT956">
            <v>20.533858623638835</v>
          </cell>
          <cell r="AU956">
            <v>20.96125220068782</v>
          </cell>
          <cell r="AV956">
            <v>21.397541586023536</v>
          </cell>
          <cell r="AW956">
            <v>21.842911937798384</v>
          </cell>
          <cell r="AX956">
            <v>22.297552268063168</v>
          </cell>
          <cell r="AY956">
            <v>22.761655522982501</v>
          </cell>
          <cell r="AZ956">
            <v>23.235418664719781</v>
          </cell>
          <cell r="BA956">
            <v>23.71904275502656</v>
          </cell>
          <cell r="BB956">
            <v>24.212733040571742</v>
          </cell>
          <cell r="BC956">
            <v>24.716699040046819</v>
          </cell>
          <cell r="BD956">
            <v>25.231154633084145</v>
          </cell>
          <cell r="BE956">
            <v>25.756318151025955</v>
          </cell>
        </row>
        <row r="957">
          <cell r="AS957">
            <v>11.693358209259998</v>
          </cell>
          <cell r="AT957">
            <v>27.300906479265961</v>
          </cell>
          <cell r="AV957">
            <v>11.812153231037939</v>
          </cell>
          <cell r="AW957">
            <v>11.697108757064086</v>
          </cell>
          <cell r="AY957">
            <v>11.570788631568007</v>
          </cell>
          <cell r="AZ957">
            <v>11.815813611387625</v>
          </cell>
        </row>
        <row r="958">
          <cell r="A958" t="str">
            <v>Current Expenditure</v>
          </cell>
          <cell r="C958">
            <v>395</v>
          </cell>
          <cell r="D958">
            <v>450.2</v>
          </cell>
          <cell r="E958">
            <v>477.2</v>
          </cell>
          <cell r="F958">
            <v>487.3</v>
          </cell>
          <cell r="G958">
            <v>559.79999999999995</v>
          </cell>
          <cell r="H958">
            <v>626.29999999999995</v>
          </cell>
          <cell r="I958">
            <v>627.20000000000005</v>
          </cell>
          <cell r="J958">
            <v>748.09999999999991</v>
          </cell>
          <cell r="K958">
            <v>780.2</v>
          </cell>
          <cell r="L958">
            <v>851.7</v>
          </cell>
          <cell r="M958">
            <v>982.70500000000004</v>
          </cell>
          <cell r="N958">
            <v>929.84999999999991</v>
          </cell>
          <cell r="O958">
            <v>950.56499999999994</v>
          </cell>
          <cell r="P958">
            <v>947.4079999999999</v>
          </cell>
          <cell r="Q958">
            <v>1003.9119999999999</v>
          </cell>
          <cell r="R958">
            <v>1070.7840000000001</v>
          </cell>
          <cell r="S958">
            <v>1148.4099999999999</v>
          </cell>
          <cell r="T958">
            <v>1267.789</v>
          </cell>
          <cell r="U958">
            <v>1347.6559999999999</v>
          </cell>
          <cell r="V958">
            <v>1422.6699999999998</v>
          </cell>
          <cell r="W958">
            <v>1528.4109999999998</v>
          </cell>
          <cell r="X958">
            <v>1593.402</v>
          </cell>
          <cell r="Y958">
            <v>1688.2830000000001</v>
          </cell>
          <cell r="Z958">
            <v>1758.5250000000001</v>
          </cell>
          <cell r="AA958">
            <v>1838.8710000000001</v>
          </cell>
          <cell r="AB958">
            <v>2001.634</v>
          </cell>
          <cell r="AC958">
            <v>2112.3559999999998</v>
          </cell>
          <cell r="AD958">
            <v>2492.2184804742701</v>
          </cell>
          <cell r="AE958">
            <v>2786.8999999999996</v>
          </cell>
          <cell r="AF958">
            <v>2809.7999999999997</v>
          </cell>
          <cell r="AG958">
            <v>2919.904</v>
          </cell>
          <cell r="AH958">
            <v>2816.7429999999999</v>
          </cell>
          <cell r="AI958">
            <v>3076.6440000000002</v>
          </cell>
          <cell r="AJ958">
            <v>3123.9576999999999</v>
          </cell>
          <cell r="AK958">
            <v>2918.7</v>
          </cell>
          <cell r="AL958">
            <v>3085.4769999999999</v>
          </cell>
          <cell r="AM958">
            <v>3052.95</v>
          </cell>
          <cell r="AN958">
            <v>3123.7099999999996</v>
          </cell>
          <cell r="AO958">
            <v>2910.2293960072047</v>
          </cell>
          <cell r="AP958">
            <v>2673.1387889414541</v>
          </cell>
          <cell r="AQ958">
            <v>2716.1526484897722</v>
          </cell>
          <cell r="AR958">
            <v>2841.8040456452923</v>
          </cell>
          <cell r="AS958">
            <v>3115.2362084964748</v>
          </cell>
          <cell r="AT958">
            <v>3402.8207148584293</v>
          </cell>
          <cell r="AU958">
            <v>3431.950039231177</v>
          </cell>
          <cell r="AV958">
            <v>3449.1619305637614</v>
          </cell>
          <cell r="AW958">
            <v>3533.3667867724544</v>
          </cell>
          <cell r="AX958">
            <v>3556.1140704358741</v>
          </cell>
          <cell r="AY958">
            <v>3586.5617891001616</v>
          </cell>
          <cell r="AZ958">
            <v>3602.4237924153049</v>
          </cell>
          <cell r="BA958">
            <v>3636.2359107891471</v>
          </cell>
          <cell r="BB958">
            <v>3651.0593398043829</v>
          </cell>
          <cell r="BC958">
            <v>3674.5363623572375</v>
          </cell>
          <cell r="BD958">
            <v>3706.4825894204168</v>
          </cell>
          <cell r="BE958">
            <v>3720.9112421540344</v>
          </cell>
        </row>
        <row r="959">
          <cell r="A959" t="str">
            <v xml:space="preserve"> i) Wages &amp; Salaries</v>
          </cell>
          <cell r="C959">
            <v>180.7</v>
          </cell>
          <cell r="D959">
            <v>192.5</v>
          </cell>
          <cell r="E959">
            <v>215.5</v>
          </cell>
          <cell r="F959">
            <v>219.9</v>
          </cell>
          <cell r="G959">
            <v>257.10000000000002</v>
          </cell>
          <cell r="H959">
            <v>283.3</v>
          </cell>
          <cell r="I959">
            <v>308.10000000000002</v>
          </cell>
          <cell r="J959">
            <v>358.5</v>
          </cell>
          <cell r="K959">
            <v>374.6</v>
          </cell>
          <cell r="L959">
            <v>399.2</v>
          </cell>
          <cell r="M959">
            <v>439.70000000000005</v>
          </cell>
          <cell r="N959">
            <v>425.51299999999998</v>
          </cell>
          <cell r="O959">
            <v>401.33299999999997</v>
          </cell>
          <cell r="P959">
            <v>429.2</v>
          </cell>
          <cell r="Q959">
            <v>437.34100000000001</v>
          </cell>
          <cell r="R959">
            <v>464.44000000000005</v>
          </cell>
          <cell r="S959">
            <v>493.02</v>
          </cell>
          <cell r="T959">
            <v>535.46100000000001</v>
          </cell>
          <cell r="U959">
            <v>566.23900000000003</v>
          </cell>
          <cell r="V959">
            <v>618.0619999999999</v>
          </cell>
          <cell r="W959">
            <v>640.75099999999998</v>
          </cell>
          <cell r="X959">
            <v>646.28600000000006</v>
          </cell>
          <cell r="Y959">
            <v>683.65</v>
          </cell>
          <cell r="Z959">
            <v>611.27100000000007</v>
          </cell>
          <cell r="AA959">
            <v>645.54700000000003</v>
          </cell>
          <cell r="AB959">
            <v>687.495</v>
          </cell>
          <cell r="AC959">
            <v>698.63799999999992</v>
          </cell>
          <cell r="AD959">
            <v>809.00911702045494</v>
          </cell>
          <cell r="AE959">
            <v>832.69999999999993</v>
          </cell>
          <cell r="AF959">
            <v>861.09999999999991</v>
          </cell>
          <cell r="AG959">
            <v>860.1880000000001</v>
          </cell>
          <cell r="AH959">
            <v>867.40000000000009</v>
          </cell>
          <cell r="AI959">
            <v>882.19999999999993</v>
          </cell>
          <cell r="AJ959">
            <v>871.89999999999986</v>
          </cell>
          <cell r="AK959">
            <v>803.69999999999993</v>
          </cell>
          <cell r="AL959">
            <v>787.17</v>
          </cell>
          <cell r="AM959">
            <v>784.43000000000006</v>
          </cell>
          <cell r="AN959">
            <v>782.16</v>
          </cell>
          <cell r="AO959">
            <v>826.57948201978002</v>
          </cell>
          <cell r="AP959">
            <v>842.11317425007678</v>
          </cell>
          <cell r="AQ959">
            <v>867.26550183997858</v>
          </cell>
          <cell r="AR959">
            <v>904.99455082207987</v>
          </cell>
          <cell r="AS959">
            <v>939.53101312567696</v>
          </cell>
          <cell r="AT959">
            <v>986.473401750481</v>
          </cell>
          <cell r="AU959">
            <v>1022.7916197648547</v>
          </cell>
          <cell r="AV959">
            <v>1035.4382552047346</v>
          </cell>
          <cell r="AW959">
            <v>1049.2560839245882</v>
          </cell>
          <cell r="AX959">
            <v>1061.7659601823575</v>
          </cell>
          <cell r="AY959">
            <v>1074.951078938039</v>
          </cell>
          <cell r="AZ959">
            <v>1085.8872262952314</v>
          </cell>
          <cell r="BA959">
            <v>1102.7651519134292</v>
          </cell>
          <cell r="BB959">
            <v>1117.638351267354</v>
          </cell>
          <cell r="BC959">
            <v>1133.4123066695693</v>
          </cell>
          <cell r="BD959">
            <v>1150.4797725474041</v>
          </cell>
          <cell r="BE959">
            <v>1173.139129424746</v>
          </cell>
        </row>
        <row r="960">
          <cell r="A960" t="str">
            <v xml:space="preserve"> ii) Goods &amp; Services</v>
          </cell>
          <cell r="C960">
            <v>52.4</v>
          </cell>
          <cell r="D960">
            <v>59.8</v>
          </cell>
          <cell r="E960">
            <v>54.3</v>
          </cell>
          <cell r="F960">
            <v>59.2</v>
          </cell>
          <cell r="G960">
            <v>63.4</v>
          </cell>
          <cell r="H960">
            <v>70.2</v>
          </cell>
          <cell r="I960">
            <v>67.5</v>
          </cell>
          <cell r="J960">
            <v>84.3</v>
          </cell>
          <cell r="K960">
            <v>81.8</v>
          </cell>
          <cell r="L960">
            <v>100.5</v>
          </cell>
          <cell r="M960">
            <v>119.431</v>
          </cell>
          <cell r="N960">
            <v>104.6</v>
          </cell>
          <cell r="O960">
            <v>145.40100000000001</v>
          </cell>
          <cell r="P960">
            <v>104.60000000000001</v>
          </cell>
          <cell r="Q960">
            <v>114.452</v>
          </cell>
          <cell r="R960">
            <v>122.47499999999999</v>
          </cell>
          <cell r="S960">
            <v>141.48399999999998</v>
          </cell>
          <cell r="T960">
            <v>148.328</v>
          </cell>
          <cell r="U960">
            <v>156.98000000000002</v>
          </cell>
          <cell r="V960">
            <v>167.226</v>
          </cell>
          <cell r="W960">
            <v>190.33800000000002</v>
          </cell>
          <cell r="X960">
            <v>203.988</v>
          </cell>
          <cell r="Y960">
            <v>215.26400000000001</v>
          </cell>
          <cell r="Z960">
            <v>200.14299999999997</v>
          </cell>
          <cell r="AA960">
            <v>213.238</v>
          </cell>
          <cell r="AB960">
            <v>233.18</v>
          </cell>
          <cell r="AC960">
            <v>263.26299999999998</v>
          </cell>
          <cell r="AD960">
            <v>361.89641345381546</v>
          </cell>
          <cell r="AE960">
            <v>420.6</v>
          </cell>
          <cell r="AF960">
            <v>417.3</v>
          </cell>
          <cell r="AG960">
            <v>378.42500000000001</v>
          </cell>
          <cell r="AH960">
            <v>399.5</v>
          </cell>
          <cell r="AI960">
            <v>391.745</v>
          </cell>
          <cell r="AJ960">
            <v>382.19999999999993</v>
          </cell>
          <cell r="AK960">
            <v>341.5</v>
          </cell>
          <cell r="AL960">
            <v>441.29999999999995</v>
          </cell>
          <cell r="AM960">
            <v>385.4</v>
          </cell>
          <cell r="AN960">
            <v>364.34000000000003</v>
          </cell>
          <cell r="AO960">
            <v>381.43247850705018</v>
          </cell>
          <cell r="AP960">
            <v>387.02448907403254</v>
          </cell>
          <cell r="AQ960">
            <v>398.37408533700841</v>
          </cell>
          <cell r="AR960">
            <v>420.57142686656897</v>
          </cell>
          <cell r="AS960">
            <v>432.26478507582897</v>
          </cell>
          <cell r="AT960">
            <v>459.56569155509493</v>
          </cell>
          <cell r="AU960">
            <v>466.84219272783355</v>
          </cell>
          <cell r="AV960">
            <v>478.65434595887149</v>
          </cell>
          <cell r="AW960">
            <v>490.35145471593557</v>
          </cell>
          <cell r="AX960">
            <v>502.10511925026822</v>
          </cell>
          <cell r="AY960">
            <v>513.67590788183622</v>
          </cell>
          <cell r="AZ960">
            <v>525.49172149322385</v>
          </cell>
          <cell r="BA960">
            <v>538.32919282529235</v>
          </cell>
          <cell r="BB960">
            <v>551.64268653102204</v>
          </cell>
          <cell r="BC960">
            <v>565.57276008629424</v>
          </cell>
          <cell r="BD960">
            <v>579.88185407881156</v>
          </cell>
          <cell r="BE960">
            <v>593.53885991566528</v>
          </cell>
        </row>
        <row r="961">
          <cell r="A961" t="str">
            <v xml:space="preserve"> iii) Interest</v>
          </cell>
          <cell r="C961">
            <v>30.5</v>
          </cell>
          <cell r="D961">
            <v>52.4</v>
          </cell>
          <cell r="E961">
            <v>71.099999999999994</v>
          </cell>
          <cell r="F961">
            <v>62.699999999999996</v>
          </cell>
          <cell r="G961">
            <v>64.900000000000006</v>
          </cell>
          <cell r="H961">
            <v>69.8</v>
          </cell>
          <cell r="I961">
            <v>81.2</v>
          </cell>
          <cell r="J961">
            <v>99.6</v>
          </cell>
          <cell r="K961">
            <v>109.69999999999999</v>
          </cell>
          <cell r="L961">
            <v>120.9</v>
          </cell>
          <cell r="M961">
            <v>142.47399999999999</v>
          </cell>
          <cell r="N961">
            <v>163.53700000000001</v>
          </cell>
          <cell r="O961">
            <v>159.23099999999999</v>
          </cell>
          <cell r="P961">
            <v>144.011</v>
          </cell>
          <cell r="Q961">
            <v>164.64599999999999</v>
          </cell>
          <cell r="R961">
            <v>189.81199999999998</v>
          </cell>
          <cell r="S961">
            <v>200.51</v>
          </cell>
          <cell r="T961">
            <v>201.81399999999999</v>
          </cell>
          <cell r="U961">
            <v>218.87</v>
          </cell>
          <cell r="V961">
            <v>226.84299999999999</v>
          </cell>
          <cell r="W961">
            <v>225.821</v>
          </cell>
          <cell r="X961">
            <v>252.87300000000002</v>
          </cell>
          <cell r="Y961">
            <v>268.69600000000003</v>
          </cell>
          <cell r="Z961">
            <v>275.82299999999998</v>
          </cell>
          <cell r="AA961">
            <v>263.35199999999998</v>
          </cell>
          <cell r="AB961">
            <v>298.88200000000001</v>
          </cell>
          <cell r="AC961">
            <v>329.863</v>
          </cell>
          <cell r="AD961">
            <v>343.61295000000001</v>
          </cell>
          <cell r="AE961">
            <v>396.4</v>
          </cell>
          <cell r="AF961">
            <v>435.79999999999995</v>
          </cell>
          <cell r="AG961">
            <v>507.19100000000003</v>
          </cell>
          <cell r="AH961">
            <v>527.41300000000001</v>
          </cell>
          <cell r="AI961">
            <v>568.899</v>
          </cell>
          <cell r="AJ961">
            <v>608.68599999999992</v>
          </cell>
          <cell r="AK961">
            <v>653.70000000000005</v>
          </cell>
          <cell r="AL961">
            <v>672.52700000000004</v>
          </cell>
          <cell r="AM961">
            <v>741.66000000000008</v>
          </cell>
          <cell r="AN961">
            <v>764.69999999999993</v>
          </cell>
          <cell r="AO961">
            <v>434.65815968193999</v>
          </cell>
          <cell r="AP961">
            <v>244.38909159471109</v>
          </cell>
          <cell r="AQ961">
            <v>215.8254005660749</v>
          </cell>
          <cell r="AR961">
            <v>233.57177290714057</v>
          </cell>
          <cell r="AS961">
            <v>405.11291638063864</v>
          </cell>
          <cell r="AT961">
            <v>545.31388611739521</v>
          </cell>
          <cell r="AU961">
            <v>521.82177112868385</v>
          </cell>
          <cell r="AV961">
            <v>488.12803827183029</v>
          </cell>
          <cell r="AW961">
            <v>517.91525385443174</v>
          </cell>
          <cell r="AX961">
            <v>489.51734465431491</v>
          </cell>
          <cell r="AY961">
            <v>466.05189078200362</v>
          </cell>
          <cell r="AZ961">
            <v>434.48126447091238</v>
          </cell>
          <cell r="BA961">
            <v>406.0912363054174</v>
          </cell>
          <cell r="BB961">
            <v>371.91452589931487</v>
          </cell>
          <cell r="BC961">
            <v>335.06221472264855</v>
          </cell>
          <cell r="BD961">
            <v>294.11997991968155</v>
          </cell>
          <cell r="BE961">
            <v>232.62619502187459</v>
          </cell>
        </row>
        <row r="962">
          <cell r="A962" t="str">
            <v xml:space="preserve">    a) External</v>
          </cell>
          <cell r="C962">
            <v>20.8</v>
          </cell>
          <cell r="D962">
            <v>37.4</v>
          </cell>
          <cell r="E962">
            <v>50.6</v>
          </cell>
          <cell r="F962">
            <v>38.799999999999997</v>
          </cell>
          <cell r="G962">
            <v>40.1</v>
          </cell>
          <cell r="H962">
            <v>38.5</v>
          </cell>
          <cell r="I962">
            <v>38</v>
          </cell>
          <cell r="J962">
            <v>45</v>
          </cell>
          <cell r="K962">
            <v>44.9</v>
          </cell>
          <cell r="L962">
            <v>67.5</v>
          </cell>
          <cell r="M962">
            <v>60.351999999999997</v>
          </cell>
          <cell r="N962">
            <v>46.315999999999995</v>
          </cell>
          <cell r="O962">
            <v>50.953000000000003</v>
          </cell>
          <cell r="P962">
            <v>51.283999999999999</v>
          </cell>
          <cell r="Q962">
            <v>49.875999999999991</v>
          </cell>
          <cell r="R962">
            <v>57.927999999999997</v>
          </cell>
          <cell r="S962">
            <v>50.51</v>
          </cell>
          <cell r="T962">
            <v>43.731999999999999</v>
          </cell>
          <cell r="U962">
            <v>48.388000000000005</v>
          </cell>
          <cell r="V962">
            <v>60.998999999999995</v>
          </cell>
          <cell r="W962">
            <v>74.477000000000004</v>
          </cell>
          <cell r="X962">
            <v>89.552999999999997</v>
          </cell>
          <cell r="Y962">
            <v>104.709</v>
          </cell>
          <cell r="Z962">
            <v>111.07</v>
          </cell>
          <cell r="AA962">
            <v>103.464</v>
          </cell>
          <cell r="AB962">
            <v>105.73400000000001</v>
          </cell>
          <cell r="AC962">
            <v>119.18400000000001</v>
          </cell>
          <cell r="AD962">
            <v>140.51</v>
          </cell>
          <cell r="AE962">
            <v>148.89999999999998</v>
          </cell>
          <cell r="AF962">
            <v>153.69999999999999</v>
          </cell>
          <cell r="AG962">
            <v>147.37399999999997</v>
          </cell>
          <cell r="AH962">
            <v>148.41300000000001</v>
          </cell>
          <cell r="AI962">
            <v>146.60000000000002</v>
          </cell>
          <cell r="AJ962">
            <v>135.298</v>
          </cell>
          <cell r="AK962">
            <v>165.3</v>
          </cell>
          <cell r="AL962">
            <v>163.738</v>
          </cell>
          <cell r="AM962">
            <v>167.97</v>
          </cell>
          <cell r="AN962">
            <v>168.01999999999998</v>
          </cell>
          <cell r="AO962">
            <v>41.017041104858976</v>
          </cell>
          <cell r="AP962">
            <v>78.288635031750005</v>
          </cell>
          <cell r="AQ962">
            <v>70.971238733500002</v>
          </cell>
          <cell r="AR962">
            <v>74.324796983500008</v>
          </cell>
          <cell r="AS962">
            <v>106.75768943191667</v>
          </cell>
          <cell r="AT962">
            <v>134.77656657345833</v>
          </cell>
          <cell r="AU962">
            <v>132.27245756066665</v>
          </cell>
          <cell r="AV962">
            <v>129.31313342566665</v>
          </cell>
          <cell r="AW962">
            <v>132.31973015200001</v>
          </cell>
          <cell r="AX962">
            <v>135.46372018912501</v>
          </cell>
          <cell r="AY962">
            <v>130.59144260538309</v>
          </cell>
          <cell r="AZ962">
            <v>125.2221709891154</v>
          </cell>
          <cell r="BA962">
            <v>119.63516234781271</v>
          </cell>
          <cell r="BB962">
            <v>114.21291146405203</v>
          </cell>
          <cell r="BC962">
            <v>108.6367469113614</v>
          </cell>
          <cell r="BD962">
            <v>100.02574881254253</v>
          </cell>
          <cell r="BE962">
            <v>76.063107086533563</v>
          </cell>
        </row>
        <row r="963">
          <cell r="A963" t="str">
            <v xml:space="preserve">    b) Domestic</v>
          </cell>
          <cell r="C963">
            <v>9.6999999999999993</v>
          </cell>
          <cell r="D963">
            <v>15</v>
          </cell>
          <cell r="E963">
            <v>20.5</v>
          </cell>
          <cell r="F963">
            <v>23.9</v>
          </cell>
          <cell r="G963">
            <v>24.8</v>
          </cell>
          <cell r="H963">
            <v>31.3</v>
          </cell>
          <cell r="I963">
            <v>43.2</v>
          </cell>
          <cell r="J963">
            <v>54.6</v>
          </cell>
          <cell r="K963">
            <v>64.8</v>
          </cell>
          <cell r="L963">
            <v>53.4</v>
          </cell>
          <cell r="M963">
            <v>82.122</v>
          </cell>
          <cell r="N963">
            <v>117.221</v>
          </cell>
          <cell r="O963">
            <v>108.27800000000001</v>
          </cell>
          <cell r="P963">
            <v>92.727000000000004</v>
          </cell>
          <cell r="Q963">
            <v>114.77</v>
          </cell>
          <cell r="R963">
            <v>131.88399999999999</v>
          </cell>
          <cell r="S963">
            <v>150</v>
          </cell>
          <cell r="T963">
            <v>158.08199999999999</v>
          </cell>
          <cell r="U963">
            <v>170.482</v>
          </cell>
          <cell r="V963">
            <v>165.84399999999999</v>
          </cell>
          <cell r="W963">
            <v>151.34399999999999</v>
          </cell>
          <cell r="X963">
            <v>163.32000000000002</v>
          </cell>
          <cell r="Y963">
            <v>163.98699999999999</v>
          </cell>
          <cell r="Z963">
            <v>164.75299999999999</v>
          </cell>
          <cell r="AA963">
            <v>159.88799999999998</v>
          </cell>
          <cell r="AB963">
            <v>193.148</v>
          </cell>
          <cell r="AC963">
            <v>210.67899999999997</v>
          </cell>
          <cell r="AD963">
            <v>202.22570000000002</v>
          </cell>
          <cell r="AE963">
            <v>247.49999999999997</v>
          </cell>
          <cell r="AF963">
            <v>282.10000000000002</v>
          </cell>
          <cell r="AG963">
            <v>359.81700000000001</v>
          </cell>
          <cell r="AH963">
            <v>379</v>
          </cell>
          <cell r="AI963">
            <v>422.29900000000004</v>
          </cell>
          <cell r="AJ963">
            <v>473.38800000000003</v>
          </cell>
          <cell r="AK963">
            <v>488.4</v>
          </cell>
          <cell r="AL963">
            <v>508.78899999999999</v>
          </cell>
          <cell r="AM963">
            <v>573.69000000000005</v>
          </cell>
          <cell r="AN963">
            <v>596.67999999999995</v>
          </cell>
          <cell r="AO963">
            <v>393.63111857708105</v>
          </cell>
          <cell r="AP963">
            <v>166.10045656296109</v>
          </cell>
          <cell r="AQ963">
            <v>144.8541618325749</v>
          </cell>
          <cell r="AR963">
            <v>159.24697592364058</v>
          </cell>
          <cell r="AS963">
            <v>298.35522694872196</v>
          </cell>
          <cell r="AT963">
            <v>410.53731954393686</v>
          </cell>
          <cell r="AU963">
            <v>389.54931356801717</v>
          </cell>
          <cell r="AV963">
            <v>358.81490484616359</v>
          </cell>
          <cell r="AW963">
            <v>385.59552370243176</v>
          </cell>
          <cell r="AX963">
            <v>354.05362446518996</v>
          </cell>
          <cell r="AY963">
            <v>335.4604481766205</v>
          </cell>
          <cell r="AZ963">
            <v>309.25909348179698</v>
          </cell>
          <cell r="BA963">
            <v>286.4560739576047</v>
          </cell>
          <cell r="BB963">
            <v>257.70161443526285</v>
          </cell>
          <cell r="BC963">
            <v>226.42546781128718</v>
          </cell>
          <cell r="BD963">
            <v>194.09423110713897</v>
          </cell>
          <cell r="BE963">
            <v>156.56308793534106</v>
          </cell>
        </row>
        <row r="964">
          <cell r="A964" t="str">
            <v xml:space="preserve"> iv) Transfers &amp; Subsidies</v>
          </cell>
          <cell r="C964">
            <v>131.4</v>
          </cell>
          <cell r="D964">
            <v>145.5</v>
          </cell>
          <cell r="E964">
            <v>136.30000000000001</v>
          </cell>
          <cell r="F964">
            <v>145.5</v>
          </cell>
          <cell r="G964">
            <v>174.4</v>
          </cell>
          <cell r="H964">
            <v>203</v>
          </cell>
          <cell r="I964">
            <v>170.4</v>
          </cell>
          <cell r="J964">
            <v>205.7</v>
          </cell>
          <cell r="K964">
            <v>214.1</v>
          </cell>
          <cell r="L964">
            <v>231.1</v>
          </cell>
          <cell r="M964">
            <v>281.10000000000002</v>
          </cell>
          <cell r="N964">
            <v>236.2</v>
          </cell>
          <cell r="O964">
            <v>244.6</v>
          </cell>
          <cell r="P964">
            <v>269.59699999999998</v>
          </cell>
          <cell r="Q964">
            <v>287.47299999999996</v>
          </cell>
          <cell r="R964">
            <v>294.05700000000002</v>
          </cell>
          <cell r="S964">
            <v>313.39600000000002</v>
          </cell>
          <cell r="T964">
            <v>382.18600000000004</v>
          </cell>
          <cell r="U964">
            <v>405.56700000000001</v>
          </cell>
          <cell r="V964">
            <v>410.53899999999999</v>
          </cell>
          <cell r="W964">
            <v>471.50100000000003</v>
          </cell>
          <cell r="X964">
            <v>490.255</v>
          </cell>
          <cell r="Y964">
            <v>520.673</v>
          </cell>
          <cell r="Z964">
            <v>671.28800000000001</v>
          </cell>
          <cell r="AA964">
            <v>716.73400000000004</v>
          </cell>
          <cell r="AB964">
            <v>782.077</v>
          </cell>
          <cell r="AC964">
            <v>820.59199999999998</v>
          </cell>
          <cell r="AD964">
            <v>977.7</v>
          </cell>
          <cell r="AE964">
            <v>1137.1999999999998</v>
          </cell>
          <cell r="AF964">
            <v>1095.5999999999999</v>
          </cell>
          <cell r="AG964">
            <v>1174.0999999999999</v>
          </cell>
          <cell r="AH964">
            <v>1022.43</v>
          </cell>
          <cell r="AI964">
            <v>1233.8</v>
          </cell>
          <cell r="AJ964">
            <v>1261.1717000000001</v>
          </cell>
          <cell r="AK964">
            <v>1119.8</v>
          </cell>
          <cell r="AL964">
            <v>1184.48</v>
          </cell>
          <cell r="AM964">
            <v>1141.46</v>
          </cell>
          <cell r="AN964">
            <v>1212.5099999999998</v>
          </cell>
          <cell r="AO964">
            <v>1267.5592757984346</v>
          </cell>
          <cell r="AP964">
            <v>1199.6120340226337</v>
          </cell>
          <cell r="AQ964">
            <v>1234.6876607467107</v>
          </cell>
          <cell r="AR964">
            <v>1282.6662950495029</v>
          </cell>
          <cell r="AS964">
            <v>1338.3274939143303</v>
          </cell>
          <cell r="AT964">
            <v>1411.4677354354581</v>
          </cell>
          <cell r="AU964">
            <v>1420.4944556098046</v>
          </cell>
          <cell r="AV964">
            <v>1446.9412911283255</v>
          </cell>
          <cell r="AW964">
            <v>1475.843994277499</v>
          </cell>
          <cell r="AX964">
            <v>1502.725646348933</v>
          </cell>
          <cell r="AY964">
            <v>1531.8829114982827</v>
          </cell>
          <cell r="AZ964">
            <v>1556.5635801559372</v>
          </cell>
          <cell r="BA964">
            <v>1589.0503297450086</v>
          </cell>
          <cell r="BB964">
            <v>1609.8637761066918</v>
          </cell>
          <cell r="BC964">
            <v>1640.4890808787259</v>
          </cell>
          <cell r="BD964">
            <v>1682.0009828745197</v>
          </cell>
          <cell r="BE964">
            <v>1721.6070577917487</v>
          </cell>
        </row>
        <row r="965">
          <cell r="A965" t="str">
            <v>a) Grants to Individuals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235.3</v>
          </cell>
          <cell r="AE965">
            <v>257.89999999999998</v>
          </cell>
          <cell r="AF965">
            <v>279.10000000000002</v>
          </cell>
          <cell r="AG965">
            <v>304.10000000000002</v>
          </cell>
          <cell r="AH965">
            <v>294</v>
          </cell>
          <cell r="AI965">
            <v>333.6</v>
          </cell>
          <cell r="AJ965">
            <v>365.07569999999998</v>
          </cell>
          <cell r="AK965">
            <v>338.5</v>
          </cell>
          <cell r="AL965">
            <v>342.14</v>
          </cell>
          <cell r="AM965">
            <v>327.34000000000003</v>
          </cell>
          <cell r="AN965">
            <v>358.22</v>
          </cell>
          <cell r="AO965">
            <v>381.25599999999997</v>
          </cell>
          <cell r="AP965">
            <v>389.94360303477629</v>
          </cell>
          <cell r="AQ965">
            <v>401.31072629950268</v>
          </cell>
          <cell r="AR965">
            <v>413.69810076164833</v>
          </cell>
          <cell r="AS965">
            <v>435.18100910032416</v>
          </cell>
          <cell r="AT965">
            <v>452.67613245423814</v>
          </cell>
          <cell r="AU965">
            <v>457.20272081902112</v>
          </cell>
          <cell r="AV965">
            <v>469.21439920552098</v>
          </cell>
          <cell r="AW965">
            <v>482.19263066900362</v>
          </cell>
          <cell r="AX965">
            <v>494.20939353486551</v>
          </cell>
          <cell r="AY965">
            <v>507.03618006104381</v>
          </cell>
          <cell r="AZ965">
            <v>519.26349258488449</v>
          </cell>
          <cell r="BA965">
            <v>533.4515149925021</v>
          </cell>
          <cell r="BB965">
            <v>546.65893813593232</v>
          </cell>
          <cell r="BC965">
            <v>560.37820973095279</v>
          </cell>
          <cell r="BD965">
            <v>574.61873618023651</v>
          </cell>
          <cell r="BE965">
            <v>588.17582544132893</v>
          </cell>
        </row>
        <row r="966">
          <cell r="A966" t="str">
            <v xml:space="preserve">b) Grants to Public Institutions 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654.40000000000009</v>
          </cell>
          <cell r="AE966">
            <v>748.9</v>
          </cell>
          <cell r="AF966">
            <v>709.7</v>
          </cell>
          <cell r="AG966">
            <v>707.6</v>
          </cell>
          <cell r="AH966">
            <v>602.20000000000005</v>
          </cell>
          <cell r="AI966">
            <v>739.90000000000009</v>
          </cell>
          <cell r="AJ966">
            <v>786.4</v>
          </cell>
          <cell r="AK966">
            <v>682.9</v>
          </cell>
          <cell r="AL966">
            <v>729.6</v>
          </cell>
          <cell r="AM966">
            <v>714.35</v>
          </cell>
          <cell r="AN966">
            <v>761.24</v>
          </cell>
          <cell r="AO966">
            <v>790.69463918206043</v>
          </cell>
          <cell r="AP966">
            <v>713.92165009731411</v>
          </cell>
          <cell r="AQ966">
            <v>734.81391238681761</v>
          </cell>
          <cell r="AR966">
            <v>767.4081945355133</v>
          </cell>
          <cell r="AS966">
            <v>798.70417307804632</v>
          </cell>
          <cell r="AT966">
            <v>836.4027676136933</v>
          </cell>
          <cell r="AU966">
            <v>837.9168088658007</v>
          </cell>
          <cell r="AV966">
            <v>849.03071519039531</v>
          </cell>
          <cell r="AW966">
            <v>861.41808942891646</v>
          </cell>
          <cell r="AX966">
            <v>872.96669934730426</v>
          </cell>
          <cell r="AY966">
            <v>885.7176099213757</v>
          </cell>
          <cell r="AZ966">
            <v>894.9116483936923</v>
          </cell>
          <cell r="BA966">
            <v>909.31939537739299</v>
          </cell>
          <cell r="BB966">
            <v>919.30939494671384</v>
          </cell>
          <cell r="BC966">
            <v>932.55474905296796</v>
          </cell>
          <cell r="BD966">
            <v>956.12031990892342</v>
          </cell>
          <cell r="BE966">
            <v>978.62377596755596</v>
          </cell>
        </row>
        <row r="967">
          <cell r="A967" t="str">
            <v>c) Subsidies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41.400000000000006</v>
          </cell>
          <cell r="AE967">
            <v>75.900000000000006</v>
          </cell>
          <cell r="AF967">
            <v>46.3</v>
          </cell>
          <cell r="AG967">
            <v>100.7</v>
          </cell>
          <cell r="AH967">
            <v>61.43</v>
          </cell>
          <cell r="AI967">
            <v>98.1</v>
          </cell>
          <cell r="AJ967">
            <v>50.749000000000002</v>
          </cell>
          <cell r="AK967">
            <v>49.5</v>
          </cell>
          <cell r="AL967">
            <v>60.5</v>
          </cell>
          <cell r="AM967">
            <v>47.75</v>
          </cell>
          <cell r="AN967">
            <v>51.849999999999994</v>
          </cell>
          <cell r="AO967">
            <v>52.639698172211666</v>
          </cell>
          <cell r="AP967">
            <v>51.636038676731225</v>
          </cell>
          <cell r="AQ967">
            <v>53.190863136450844</v>
          </cell>
          <cell r="AR967">
            <v>54.792651519158248</v>
          </cell>
          <cell r="AS967">
            <v>56.307065190295646</v>
          </cell>
          <cell r="AT967">
            <v>62.904180541482177</v>
          </cell>
          <cell r="AU967">
            <v>64.432206716095109</v>
          </cell>
          <cell r="AV967">
            <v>66.145625913990315</v>
          </cell>
          <cell r="AW967">
            <v>67.960637809049416</v>
          </cell>
          <cell r="AX967">
            <v>69.668272440937244</v>
          </cell>
          <cell r="AY967">
            <v>71.523495948228543</v>
          </cell>
          <cell r="AZ967">
            <v>73.173139412616308</v>
          </cell>
          <cell r="BA967">
            <v>75.176372560489568</v>
          </cell>
          <cell r="BB967">
            <v>71.03040312098689</v>
          </cell>
          <cell r="BC967">
            <v>72.852115010184633</v>
          </cell>
          <cell r="BD967">
            <v>74.669567664512186</v>
          </cell>
          <cell r="BE967">
            <v>76.415324734089026</v>
          </cell>
        </row>
        <row r="968">
          <cell r="A968" t="str">
            <v>d) Subscriptions &amp; Contributions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15.8</v>
          </cell>
          <cell r="AE968">
            <v>19.899999999999999</v>
          </cell>
          <cell r="AF968">
            <v>23.4</v>
          </cell>
          <cell r="AG968">
            <v>26</v>
          </cell>
          <cell r="AH968">
            <v>25</v>
          </cell>
          <cell r="AI968">
            <v>22.6</v>
          </cell>
          <cell r="AJ968">
            <v>21.6</v>
          </cell>
          <cell r="AK968">
            <v>19.3</v>
          </cell>
          <cell r="AL968">
            <v>19.939999999999998</v>
          </cell>
          <cell r="AM968">
            <v>19.37</v>
          </cell>
          <cell r="AN968">
            <v>22.17</v>
          </cell>
          <cell r="AO968">
            <v>23.087651743430143</v>
          </cell>
          <cell r="AP968">
            <v>23.702352135607118</v>
          </cell>
          <cell r="AQ968">
            <v>24.367567106865103</v>
          </cell>
          <cell r="AR968">
            <v>25.165410229125349</v>
          </cell>
          <cell r="AS968">
            <v>25.893216585369643</v>
          </cell>
          <cell r="AT968">
            <v>31.58995031048196</v>
          </cell>
          <cell r="AU968">
            <v>32.363505826088428</v>
          </cell>
          <cell r="AV968">
            <v>33.217297137467995</v>
          </cell>
          <cell r="AW968">
            <v>34.131982718817383</v>
          </cell>
          <cell r="AX968">
            <v>34.986333713496322</v>
          </cell>
          <cell r="AY968">
            <v>35.904716602434036</v>
          </cell>
          <cell r="AZ968">
            <v>36.755836422395532</v>
          </cell>
          <cell r="BA968">
            <v>37.759182128284166</v>
          </cell>
          <cell r="BB968">
            <v>38.695094766979892</v>
          </cell>
          <cell r="BC968">
            <v>39.672235595739835</v>
          </cell>
          <cell r="BD968">
            <v>40.674110293727438</v>
          </cell>
          <cell r="BE968">
            <v>41.629043507527243</v>
          </cell>
        </row>
        <row r="969">
          <cell r="A969" t="str">
            <v>e) Non-Profit Agencies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30.799999999999997</v>
          </cell>
          <cell r="AE969">
            <v>34.6</v>
          </cell>
          <cell r="AF969">
            <v>37.099999999999994</v>
          </cell>
          <cell r="AG969">
            <v>35.700000000000003</v>
          </cell>
          <cell r="AH969">
            <v>39.799999999999997</v>
          </cell>
          <cell r="AI969">
            <v>39.6</v>
          </cell>
          <cell r="AJ969">
            <v>37.347000000000001</v>
          </cell>
          <cell r="AK969">
            <v>29.6</v>
          </cell>
          <cell r="AL969">
            <v>32.299999999999997</v>
          </cell>
          <cell r="AM969">
            <v>32.65</v>
          </cell>
          <cell r="AN969">
            <v>19.03</v>
          </cell>
          <cell r="AO969">
            <v>19.881286700732431</v>
          </cell>
          <cell r="AP969">
            <v>20.408390078204782</v>
          </cell>
          <cell r="AQ969">
            <v>21.004591817074431</v>
          </cell>
          <cell r="AR969">
            <v>21.601938004057658</v>
          </cell>
          <cell r="AS969">
            <v>22.242029960294452</v>
          </cell>
          <cell r="AT969">
            <v>27.894704515562431</v>
          </cell>
          <cell r="AU969">
            <v>28.57921338279942</v>
          </cell>
          <cell r="AV969">
            <v>29.333253680950754</v>
          </cell>
          <cell r="AW969">
            <v>30.140653651711979</v>
          </cell>
          <cell r="AX969">
            <v>30.894947312329638</v>
          </cell>
          <cell r="AY969">
            <v>31.700908965200629</v>
          </cell>
          <cell r="AZ969">
            <v>32.459463342348542</v>
          </cell>
          <cell r="BA969">
            <v>33.343864686339629</v>
          </cell>
          <cell r="BB969">
            <v>34.16994513607905</v>
          </cell>
          <cell r="BC969">
            <v>35.031771488880871</v>
          </cell>
          <cell r="BD969">
            <v>35.918248827119776</v>
          </cell>
          <cell r="BE969">
            <v>36.763088141247749</v>
          </cell>
        </row>
        <row r="970">
          <cell r="A970" t="str">
            <v xml:space="preserve">    a) Monitored Enterprises</v>
          </cell>
          <cell r="C970" t="str">
            <v>n.a.</v>
          </cell>
          <cell r="D970" t="str">
            <v>n.a.</v>
          </cell>
          <cell r="E970">
            <v>21.5</v>
          </cell>
          <cell r="F970">
            <v>18.399999999999999</v>
          </cell>
          <cell r="G970">
            <v>17.100000000000001</v>
          </cell>
          <cell r="H970">
            <v>22.4</v>
          </cell>
          <cell r="I970">
            <v>21</v>
          </cell>
          <cell r="J970">
            <v>34.5</v>
          </cell>
          <cell r="K970">
            <v>20.100000000000001</v>
          </cell>
          <cell r="L970">
            <v>22.6</v>
          </cell>
          <cell r="M970">
            <v>38.6</v>
          </cell>
          <cell r="N970">
            <v>33.9</v>
          </cell>
          <cell r="O970">
            <v>24.3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  <cell r="AJ970">
            <v>0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O970">
            <v>0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0</v>
          </cell>
          <cell r="BD970">
            <v>0</v>
          </cell>
          <cell r="BE970">
            <v>0</v>
          </cell>
        </row>
        <row r="971">
          <cell r="A971" t="str">
            <v xml:space="preserve">    b) Other</v>
          </cell>
          <cell r="C971" t="str">
            <v>n.a.</v>
          </cell>
          <cell r="D971" t="str">
            <v>n.a.</v>
          </cell>
          <cell r="E971">
            <v>114.8</v>
          </cell>
          <cell r="F971">
            <v>127.1</v>
          </cell>
          <cell r="G971">
            <v>157.30000000000001</v>
          </cell>
          <cell r="H971">
            <v>180.6</v>
          </cell>
          <cell r="I971">
            <v>149.4</v>
          </cell>
          <cell r="J971">
            <v>171.2</v>
          </cell>
          <cell r="K971">
            <v>194</v>
          </cell>
          <cell r="L971">
            <v>208.5</v>
          </cell>
          <cell r="M971">
            <v>242.50000000000003</v>
          </cell>
          <cell r="N971">
            <v>202.29999999999998</v>
          </cell>
          <cell r="O971">
            <v>220.29999999999998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  <cell r="AJ971">
            <v>0</v>
          </cell>
          <cell r="AK971">
            <v>0</v>
          </cell>
          <cell r="AL971">
            <v>0</v>
          </cell>
          <cell r="AM971">
            <v>0</v>
          </cell>
          <cell r="AN971">
            <v>0</v>
          </cell>
          <cell r="AO971">
            <v>0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0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0</v>
          </cell>
          <cell r="BD971">
            <v>0</v>
          </cell>
          <cell r="BE971">
            <v>0</v>
          </cell>
        </row>
        <row r="973">
          <cell r="A973" t="str">
            <v>Capital Expenditure &amp; Net Lending</v>
          </cell>
          <cell r="C973">
            <v>135.81800000000001</v>
          </cell>
          <cell r="D973">
            <v>174.089</v>
          </cell>
          <cell r="E973">
            <v>138.9</v>
          </cell>
          <cell r="F973">
            <v>127.337</v>
          </cell>
          <cell r="G973">
            <v>132.6</v>
          </cell>
          <cell r="H973">
            <v>142.9</v>
          </cell>
          <cell r="I973">
            <v>165.375</v>
          </cell>
          <cell r="J973">
            <v>198.3</v>
          </cell>
          <cell r="K973">
            <v>225</v>
          </cell>
          <cell r="L973">
            <v>202.31100000000001</v>
          </cell>
          <cell r="M973">
            <v>245.458</v>
          </cell>
          <cell r="N973">
            <v>118.9</v>
          </cell>
          <cell r="O973">
            <v>107.5</v>
          </cell>
          <cell r="P973">
            <v>120.10000000000001</v>
          </cell>
          <cell r="Q973">
            <v>113.57</v>
          </cell>
          <cell r="R973">
            <v>136.09</v>
          </cell>
          <cell r="S973">
            <v>224.79599999999999</v>
          </cell>
          <cell r="T973">
            <v>255.55799999999999</v>
          </cell>
          <cell r="U973">
            <v>248.524</v>
          </cell>
          <cell r="V973">
            <v>266.43899999999996</v>
          </cell>
          <cell r="W973">
            <v>300.86799999999999</v>
          </cell>
          <cell r="X973">
            <v>346.14300000000003</v>
          </cell>
          <cell r="Y973">
            <v>323.02699999999999</v>
          </cell>
          <cell r="Z973">
            <v>246.03000000000003</v>
          </cell>
          <cell r="AA973">
            <v>223.72399999999999</v>
          </cell>
          <cell r="AB973">
            <v>340.14699999999999</v>
          </cell>
          <cell r="AC973">
            <v>357.58100000000002</v>
          </cell>
          <cell r="AD973">
            <v>286.30999999999995</v>
          </cell>
          <cell r="AE973">
            <v>253.7</v>
          </cell>
          <cell r="AF973">
            <v>178.3</v>
          </cell>
          <cell r="AG973">
            <v>134.709</v>
          </cell>
          <cell r="AH973">
            <v>118.19999999999999</v>
          </cell>
          <cell r="AI973">
            <v>121.059</v>
          </cell>
          <cell r="AJ973">
            <v>169.3</v>
          </cell>
          <cell r="AK973">
            <v>193.5</v>
          </cell>
          <cell r="AL973">
            <v>236.3</v>
          </cell>
          <cell r="AM973">
            <v>225.12</v>
          </cell>
          <cell r="AN973">
            <v>171.8</v>
          </cell>
          <cell r="AO973">
            <v>280.36</v>
          </cell>
          <cell r="AP973">
            <v>278.94399999999996</v>
          </cell>
          <cell r="AQ973">
            <v>315.99900000000002</v>
          </cell>
          <cell r="AR973">
            <v>325.99900000000002</v>
          </cell>
          <cell r="AS973">
            <v>341.99900000000002</v>
          </cell>
          <cell r="AT973">
            <v>359.99900000000002</v>
          </cell>
          <cell r="AU973">
            <v>362.99900000000002</v>
          </cell>
          <cell r="AV973">
            <v>366.99900000000002</v>
          </cell>
          <cell r="AW973">
            <v>370.99900000000002</v>
          </cell>
          <cell r="AX973">
            <v>374.99900000000002</v>
          </cell>
          <cell r="AY973">
            <v>378.99900000000002</v>
          </cell>
          <cell r="AZ973">
            <v>382.99900000000002</v>
          </cell>
          <cell r="BA973">
            <v>386.99900000000002</v>
          </cell>
          <cell r="BB973">
            <v>390.99900000000002</v>
          </cell>
          <cell r="BC973">
            <v>394.99900000000002</v>
          </cell>
          <cell r="BD973">
            <v>398.99900000000002</v>
          </cell>
          <cell r="BE973">
            <v>402.99900000000002</v>
          </cell>
        </row>
        <row r="974">
          <cell r="A974" t="str">
            <v>Capital Expenditure</v>
          </cell>
          <cell r="C974">
            <v>138.80000000000001</v>
          </cell>
          <cell r="D974">
            <v>173.1</v>
          </cell>
          <cell r="E974">
            <v>112.7</v>
          </cell>
          <cell r="F974">
            <v>126.8</v>
          </cell>
          <cell r="G974">
            <v>134.19999999999999</v>
          </cell>
          <cell r="H974">
            <v>146.1</v>
          </cell>
          <cell r="I974">
            <v>165.1</v>
          </cell>
          <cell r="J974">
            <v>191.3</v>
          </cell>
          <cell r="K974">
            <v>191.5</v>
          </cell>
          <cell r="L974">
            <v>202.6</v>
          </cell>
          <cell r="M974">
            <v>240.1</v>
          </cell>
          <cell r="N974">
            <v>113.4</v>
          </cell>
          <cell r="O974">
            <v>94.9</v>
          </cell>
          <cell r="P974">
            <v>109.9</v>
          </cell>
          <cell r="Q974">
            <v>103.83200000000001</v>
          </cell>
          <cell r="R974">
            <v>135.50800000000001</v>
          </cell>
          <cell r="S974">
            <v>220.096</v>
          </cell>
          <cell r="T974">
            <v>253.93600000000001</v>
          </cell>
          <cell r="U974">
            <v>256.78100000000001</v>
          </cell>
          <cell r="V974">
            <v>262.63799999999998</v>
          </cell>
          <cell r="W974">
            <v>290.61400000000003</v>
          </cell>
          <cell r="X974">
            <v>334.12900000000002</v>
          </cell>
          <cell r="Y974">
            <v>320.62</v>
          </cell>
          <cell r="Z974">
            <v>243.65100000000001</v>
          </cell>
          <cell r="AA974">
            <v>223.45299999999997</v>
          </cell>
          <cell r="AB974">
            <v>252.375</v>
          </cell>
          <cell r="AC974">
            <v>249.48500000000001</v>
          </cell>
          <cell r="AD974">
            <v>238.19999999999996</v>
          </cell>
          <cell r="AE974">
            <v>232</v>
          </cell>
          <cell r="AF974">
            <v>167.7</v>
          </cell>
          <cell r="AG974">
            <v>108.309</v>
          </cell>
          <cell r="AH974">
            <v>91.8</v>
          </cell>
          <cell r="AI974">
            <v>94.658999999999992</v>
          </cell>
          <cell r="AJ974">
            <v>143.9</v>
          </cell>
          <cell r="AK974">
            <v>173.1</v>
          </cell>
          <cell r="AL974">
            <v>216.6</v>
          </cell>
          <cell r="AM974">
            <v>205.42</v>
          </cell>
          <cell r="AN974">
            <v>149.1</v>
          </cell>
          <cell r="AO974">
            <v>256.2</v>
          </cell>
          <cell r="AP974">
            <v>234.13400000000001</v>
          </cell>
          <cell r="AQ974">
            <v>268.09400000000005</v>
          </cell>
          <cell r="AR974">
            <v>280.09400000000005</v>
          </cell>
          <cell r="AS974">
            <v>296.09400000000005</v>
          </cell>
          <cell r="AT974">
            <v>314.09400000000005</v>
          </cell>
          <cell r="AU974">
            <v>317.09400000000005</v>
          </cell>
          <cell r="AV974">
            <v>321.09400000000005</v>
          </cell>
          <cell r="AW974">
            <v>325.09400000000005</v>
          </cell>
          <cell r="AX974">
            <v>329.09400000000005</v>
          </cell>
          <cell r="AY974">
            <v>333.09400000000005</v>
          </cell>
          <cell r="AZ974">
            <v>337.09400000000005</v>
          </cell>
          <cell r="BA974">
            <v>341.09400000000005</v>
          </cell>
          <cell r="BB974">
            <v>345.09400000000005</v>
          </cell>
          <cell r="BC974">
            <v>349.09400000000005</v>
          </cell>
          <cell r="BD974">
            <v>353.09400000000005</v>
          </cell>
          <cell r="BE974">
            <v>357.09400000000005</v>
          </cell>
        </row>
        <row r="975">
          <cell r="A975" t="str">
            <v>Net Lending</v>
          </cell>
          <cell r="C975">
            <v>-2.9820000000000002</v>
          </cell>
          <cell r="D975">
            <v>0.98899999999999999</v>
          </cell>
          <cell r="E975">
            <v>26.2</v>
          </cell>
          <cell r="F975">
            <v>0.53700000000000003</v>
          </cell>
          <cell r="G975">
            <v>-1.6</v>
          </cell>
          <cell r="H975">
            <v>-3.2</v>
          </cell>
          <cell r="I975">
            <v>0.27500000000000002</v>
          </cell>
          <cell r="J975">
            <v>7</v>
          </cell>
          <cell r="K975">
            <v>33.5</v>
          </cell>
          <cell r="L975">
            <v>-0.28899999999999998</v>
          </cell>
          <cell r="M975">
            <v>5.3580000000000005</v>
          </cell>
          <cell r="N975">
            <v>5.5</v>
          </cell>
          <cell r="O975">
            <v>12.6</v>
          </cell>
          <cell r="P975">
            <v>10.199999999999999</v>
          </cell>
          <cell r="Q975">
            <v>9.7380000000000031</v>
          </cell>
          <cell r="R975">
            <v>0.58199999999999985</v>
          </cell>
          <cell r="S975">
            <v>4.7</v>
          </cell>
          <cell r="T975">
            <v>1.6219999999999999</v>
          </cell>
          <cell r="U975">
            <v>-8.2569999999999997</v>
          </cell>
          <cell r="V975">
            <v>3.8010000000000002</v>
          </cell>
          <cell r="W975">
            <v>10.254</v>
          </cell>
          <cell r="X975">
            <v>12.014000000000001</v>
          </cell>
          <cell r="Y975">
            <v>2.4069999999999996</v>
          </cell>
          <cell r="Z975">
            <v>2.379</v>
          </cell>
          <cell r="AA975">
            <v>0.27100000000000002</v>
          </cell>
          <cell r="AB975">
            <v>87.771999999999991</v>
          </cell>
          <cell r="AC975">
            <v>108.096</v>
          </cell>
          <cell r="AD975">
            <v>48.11</v>
          </cell>
          <cell r="AE975">
            <v>21.700000000000003</v>
          </cell>
          <cell r="AF975">
            <v>10.600000000000001</v>
          </cell>
          <cell r="AG975">
            <v>26.4</v>
          </cell>
          <cell r="AH975">
            <v>26.4</v>
          </cell>
          <cell r="AI975">
            <v>26.4</v>
          </cell>
          <cell r="AJ975">
            <v>25.4</v>
          </cell>
          <cell r="AK975">
            <v>20.399999999999999</v>
          </cell>
          <cell r="AL975">
            <v>19.7</v>
          </cell>
          <cell r="AM975">
            <v>19.7</v>
          </cell>
          <cell r="AN975">
            <v>22.7</v>
          </cell>
          <cell r="AO975">
            <v>24.16</v>
          </cell>
          <cell r="AP975">
            <v>44.81</v>
          </cell>
          <cell r="AQ975">
            <v>47.905000000000001</v>
          </cell>
          <cell r="AR975">
            <v>45.905000000000001</v>
          </cell>
          <cell r="AS975">
            <v>45.905000000000001</v>
          </cell>
          <cell r="AT975">
            <v>45.905000000000001</v>
          </cell>
          <cell r="AU975">
            <v>45.905000000000001</v>
          </cell>
          <cell r="AV975">
            <v>45.905000000000001</v>
          </cell>
          <cell r="AW975">
            <v>45.905000000000001</v>
          </cell>
          <cell r="AX975">
            <v>45.905000000000001</v>
          </cell>
          <cell r="AY975">
            <v>45.905000000000001</v>
          </cell>
          <cell r="AZ975">
            <v>45.905000000000001</v>
          </cell>
          <cell r="BA975">
            <v>45.905000000000001</v>
          </cell>
          <cell r="BB975">
            <v>45.905000000000001</v>
          </cell>
          <cell r="BC975">
            <v>45.905000000000001</v>
          </cell>
          <cell r="BD975">
            <v>45.905000000000001</v>
          </cell>
          <cell r="BE975">
            <v>45.905000000000001</v>
          </cell>
        </row>
        <row r="977">
          <cell r="A977" t="str">
            <v>Overall Balance</v>
          </cell>
          <cell r="C977">
            <v>-88.618000000000023</v>
          </cell>
          <cell r="D977">
            <v>-153.38900000000001</v>
          </cell>
          <cell r="E977">
            <v>-118.89999999999995</v>
          </cell>
          <cell r="F977">
            <v>-69.237000000000037</v>
          </cell>
          <cell r="G977">
            <v>-116.1</v>
          </cell>
          <cell r="H977">
            <v>-125.49999999999991</v>
          </cell>
          <cell r="I977">
            <v>-120.87500000000011</v>
          </cell>
          <cell r="J977">
            <v>-219.09999999999985</v>
          </cell>
          <cell r="K977">
            <v>-123.30000000000018</v>
          </cell>
          <cell r="L977">
            <v>-68.41100000000003</v>
          </cell>
          <cell r="M977">
            <v>-253.70099999999994</v>
          </cell>
          <cell r="N977">
            <v>-33.382999999999953</v>
          </cell>
          <cell r="O977">
            <v>-50.189999999999827</v>
          </cell>
          <cell r="P977">
            <v>-49.607999999999933</v>
          </cell>
          <cell r="Q977">
            <v>-27.51600000000002</v>
          </cell>
          <cell r="R977">
            <v>-27.311000000000234</v>
          </cell>
          <cell r="S977">
            <v>-127.32599999999974</v>
          </cell>
          <cell r="T977">
            <v>-52.267000000000053</v>
          </cell>
          <cell r="U977">
            <v>-36.378999999999792</v>
          </cell>
          <cell r="V977">
            <v>-69.658999999999764</v>
          </cell>
          <cell r="W977">
            <v>-99.146999999999537</v>
          </cell>
          <cell r="X977">
            <v>-204.61699999999996</v>
          </cell>
          <cell r="Y977">
            <v>-278.97899999999998</v>
          </cell>
          <cell r="Z977">
            <v>-142.19999999999987</v>
          </cell>
          <cell r="AA977">
            <v>-144.33800000000002</v>
          </cell>
          <cell r="AB977">
            <v>-180.28900000000027</v>
          </cell>
          <cell r="AC977">
            <v>-233.4789999999997</v>
          </cell>
          <cell r="AD977">
            <v>-306.9010615942907</v>
          </cell>
          <cell r="AE977">
            <v>-443.18417625293404</v>
          </cell>
          <cell r="AF977">
            <v>-664.37599999999952</v>
          </cell>
          <cell r="AG977">
            <v>-775.73245500000007</v>
          </cell>
          <cell r="AH977">
            <v>-384.47199999999992</v>
          </cell>
          <cell r="AI977">
            <v>-740.3939848533339</v>
          </cell>
          <cell r="AJ977">
            <v>-958.91819999999939</v>
          </cell>
          <cell r="AK977">
            <v>-704.89999999999964</v>
          </cell>
          <cell r="AL977">
            <v>-863.36799999999971</v>
          </cell>
          <cell r="AM977">
            <v>-524.06599999999992</v>
          </cell>
          <cell r="AN977">
            <v>-439.71999999999963</v>
          </cell>
          <cell r="AO977">
            <v>-90.788688903595698</v>
          </cell>
          <cell r="AP977">
            <v>406.56384180859186</v>
          </cell>
          <cell r="AQ977">
            <v>458.75364552674705</v>
          </cell>
          <cell r="AR977">
            <v>468.19417719975786</v>
          </cell>
          <cell r="AS977">
            <v>313.91298581382603</v>
          </cell>
          <cell r="AT977">
            <v>151.22312396344228</v>
          </cell>
          <cell r="AU977">
            <v>185.60698062381312</v>
          </cell>
          <cell r="AV977">
            <v>-62.220964922664507</v>
          </cell>
          <cell r="AW977">
            <v>351.51781635424209</v>
          </cell>
          <cell r="AX977">
            <v>483.83964651059136</v>
          </cell>
          <cell r="AY977">
            <v>607.58690082840735</v>
          </cell>
          <cell r="AZ977">
            <v>761.14789333743352</v>
          </cell>
          <cell r="BA977">
            <v>905.38658788589851</v>
          </cell>
          <cell r="BB977">
            <v>1068.600036378283</v>
          </cell>
          <cell r="BC977">
            <v>1227.5817566071808</v>
          </cell>
          <cell r="BD977">
            <v>1355.544092250823</v>
          </cell>
          <cell r="BE977">
            <v>1483.3282071101314</v>
          </cell>
        </row>
        <row r="978">
          <cell r="A978" t="str">
            <v>Primary Balance</v>
          </cell>
          <cell r="C978">
            <v>-58.118000000000023</v>
          </cell>
          <cell r="D978">
            <v>-100.989</v>
          </cell>
          <cell r="E978">
            <v>-47.799999999999955</v>
          </cell>
          <cell r="F978">
            <v>-6.5370000000000417</v>
          </cell>
          <cell r="G978">
            <v>-51.199999999999989</v>
          </cell>
          <cell r="H978">
            <v>-55.699999999999918</v>
          </cell>
          <cell r="I978">
            <v>-39.675000000000111</v>
          </cell>
          <cell r="J978">
            <v>-119.49999999999986</v>
          </cell>
          <cell r="K978">
            <v>-13.600000000000193</v>
          </cell>
          <cell r="L978">
            <v>52.488999999999976</v>
          </cell>
          <cell r="M978">
            <v>-111.22699999999995</v>
          </cell>
          <cell r="N978">
            <v>130.15400000000005</v>
          </cell>
          <cell r="O978">
            <v>109.04100000000017</v>
          </cell>
          <cell r="P978">
            <v>94.403000000000063</v>
          </cell>
          <cell r="Q978">
            <v>137.12999999999997</v>
          </cell>
          <cell r="R978">
            <v>162.50099999999975</v>
          </cell>
          <cell r="S978">
            <v>73.184000000000253</v>
          </cell>
          <cell r="T978">
            <v>149.54699999999994</v>
          </cell>
          <cell r="U978">
            <v>182.49100000000021</v>
          </cell>
          <cell r="V978">
            <v>157.18400000000022</v>
          </cell>
          <cell r="W978">
            <v>126.67400000000046</v>
          </cell>
          <cell r="X978">
            <v>48.256000000000057</v>
          </cell>
          <cell r="Y978">
            <v>-10.282999999999959</v>
          </cell>
          <cell r="Z978">
            <v>133.6230000000001</v>
          </cell>
          <cell r="AA978">
            <v>119.01399999999995</v>
          </cell>
          <cell r="AB978">
            <v>118.59299999999973</v>
          </cell>
          <cell r="AC978">
            <v>96.384000000000299</v>
          </cell>
          <cell r="AD978">
            <v>36.711888405709317</v>
          </cell>
          <cell r="AE978">
            <v>-46.78417625293406</v>
          </cell>
          <cell r="AF978">
            <v>-228.57599999999957</v>
          </cell>
          <cell r="AG978">
            <v>-268.54145500000004</v>
          </cell>
          <cell r="AH978">
            <v>142.94100000000009</v>
          </cell>
          <cell r="AI978">
            <v>-171.4949848533339</v>
          </cell>
          <cell r="AJ978">
            <v>-350.23219999999947</v>
          </cell>
          <cell r="AK978">
            <v>-51.199999999999591</v>
          </cell>
          <cell r="AL978">
            <v>-190.84099999999967</v>
          </cell>
          <cell r="AM978">
            <v>217.59400000000016</v>
          </cell>
          <cell r="AN978">
            <v>324.9800000000003</v>
          </cell>
          <cell r="AO978">
            <v>343.86947077834429</v>
          </cell>
          <cell r="AP978">
            <v>650.95293340330295</v>
          </cell>
          <cell r="AQ978">
            <v>674.57904609282195</v>
          </cell>
          <cell r="AR978">
            <v>701.76595010689846</v>
          </cell>
          <cell r="AS978">
            <v>719.02590219446461</v>
          </cell>
          <cell r="AT978">
            <v>696.53701008083749</v>
          </cell>
          <cell r="AU978">
            <v>707.42875175249696</v>
          </cell>
          <cell r="AV978">
            <v>425.90707334916578</v>
          </cell>
          <cell r="AW978">
            <v>869.43307020867383</v>
          </cell>
          <cell r="AX978">
            <v>973.35699116490628</v>
          </cell>
          <cell r="AY978">
            <v>1073.6387916104109</v>
          </cell>
          <cell r="AZ978">
            <v>1195.629157808346</v>
          </cell>
          <cell r="BA978">
            <v>1311.4778241913159</v>
          </cell>
          <cell r="BB978">
            <v>1440.5145622775979</v>
          </cell>
          <cell r="BC978">
            <v>1562.6439713298294</v>
          </cell>
          <cell r="BD978">
            <v>1649.6640721705046</v>
          </cell>
          <cell r="BE978">
            <v>1715.954402132006</v>
          </cell>
        </row>
        <row r="982">
          <cell r="A982" t="str">
            <v xml:space="preserve">  Civil Aviation - Revenue</v>
          </cell>
          <cell r="C982">
            <v>9.6999999999999993</v>
          </cell>
          <cell r="D982">
            <v>9.3000000000000007</v>
          </cell>
          <cell r="E982">
            <v>9.9</v>
          </cell>
          <cell r="F982">
            <v>10.8</v>
          </cell>
          <cell r="G982">
            <v>11</v>
          </cell>
          <cell r="H982">
            <v>9.6999999999999993</v>
          </cell>
          <cell r="I982">
            <v>17.100000000000001</v>
          </cell>
          <cell r="J982">
            <v>10.9</v>
          </cell>
          <cell r="K982">
            <v>10.6</v>
          </cell>
          <cell r="L982">
            <v>10.6</v>
          </cell>
          <cell r="M982">
            <v>9.4</v>
          </cell>
          <cell r="N982">
            <v>10.7</v>
          </cell>
          <cell r="O982">
            <v>9.8000000000000007</v>
          </cell>
          <cell r="P982">
            <v>10.7</v>
          </cell>
          <cell r="Q982">
            <v>11.100000000000001</v>
          </cell>
          <cell r="R982">
            <v>11.7</v>
          </cell>
          <cell r="S982">
            <v>11.999999999999998</v>
          </cell>
          <cell r="T982">
            <v>13.600000000000001</v>
          </cell>
          <cell r="U982">
            <v>13.3</v>
          </cell>
          <cell r="V982">
            <v>13.399999999999999</v>
          </cell>
          <cell r="W982">
            <v>13.700000000000001</v>
          </cell>
          <cell r="X982">
            <v>13.700000000000001</v>
          </cell>
          <cell r="Y982">
            <v>13.3</v>
          </cell>
          <cell r="Z982">
            <v>13.3</v>
          </cell>
          <cell r="AA982">
            <v>13.3</v>
          </cell>
          <cell r="AB982">
            <v>13.3</v>
          </cell>
          <cell r="AC982">
            <v>13.3</v>
          </cell>
          <cell r="AD982">
            <v>13.3</v>
          </cell>
          <cell r="AE982">
            <v>13.3</v>
          </cell>
          <cell r="AF982">
            <v>13.3</v>
          </cell>
          <cell r="AG982">
            <v>13.3</v>
          </cell>
          <cell r="AH982">
            <v>13.3</v>
          </cell>
          <cell r="AI982">
            <v>13.3</v>
          </cell>
          <cell r="AJ982">
            <v>13.3</v>
          </cell>
          <cell r="AK982">
            <v>13.3</v>
          </cell>
          <cell r="AL982">
            <v>13.3</v>
          </cell>
          <cell r="AM982">
            <v>13.3</v>
          </cell>
          <cell r="AN982">
            <v>13.3</v>
          </cell>
          <cell r="AO982">
            <v>13.3</v>
          </cell>
          <cell r="AP982">
            <v>13.3</v>
          </cell>
          <cell r="AQ982">
            <v>13.3</v>
          </cell>
          <cell r="AR982">
            <v>3.6</v>
          </cell>
          <cell r="AS982">
            <v>13.3</v>
          </cell>
          <cell r="AT982">
            <v>13.3</v>
          </cell>
        </row>
        <row r="983">
          <cell r="A983" t="str">
            <v xml:space="preserve">  Civil Aviation - Expenditure</v>
          </cell>
          <cell r="C983">
            <v>7.8</v>
          </cell>
          <cell r="D983">
            <v>8.6</v>
          </cell>
          <cell r="E983">
            <v>8.3000000000000007</v>
          </cell>
          <cell r="F983">
            <v>8.3000000000000007</v>
          </cell>
          <cell r="G983">
            <v>10.8</v>
          </cell>
          <cell r="H983">
            <v>11.2</v>
          </cell>
          <cell r="I983">
            <v>11.1</v>
          </cell>
          <cell r="J983">
            <v>0</v>
          </cell>
          <cell r="K983">
            <v>0</v>
          </cell>
          <cell r="L983">
            <v>0</v>
          </cell>
          <cell r="M983">
            <v>14.6</v>
          </cell>
          <cell r="N983">
            <v>13.899999999999999</v>
          </cell>
          <cell r="O983">
            <v>13.399999999999999</v>
          </cell>
          <cell r="P983">
            <v>14.3</v>
          </cell>
          <cell r="Q983">
            <v>13.499999999999998</v>
          </cell>
          <cell r="R983">
            <v>13.9</v>
          </cell>
          <cell r="S983">
            <v>16.399999999999999</v>
          </cell>
          <cell r="T983">
            <v>16.600000000000001</v>
          </cell>
          <cell r="U983">
            <v>18.100000000000001</v>
          </cell>
          <cell r="V983">
            <v>17.899999999999999</v>
          </cell>
          <cell r="W983">
            <v>19.399999999999999</v>
          </cell>
          <cell r="X983">
            <v>19.399999999999999</v>
          </cell>
          <cell r="Y983">
            <v>19.399999999999999</v>
          </cell>
          <cell r="Z983">
            <v>19.399999999999999</v>
          </cell>
          <cell r="AA983">
            <v>19.399999999999999</v>
          </cell>
          <cell r="AB983">
            <v>19.399999999999999</v>
          </cell>
          <cell r="AC983">
            <v>19.399999999999999</v>
          </cell>
          <cell r="AD983">
            <v>19.399999999999999</v>
          </cell>
          <cell r="AE983">
            <v>19.399999999999999</v>
          </cell>
          <cell r="AF983">
            <v>19.399999999999999</v>
          </cell>
          <cell r="AG983">
            <v>19.399999999999999</v>
          </cell>
          <cell r="AH983">
            <v>19.399999999999999</v>
          </cell>
          <cell r="AI983">
            <v>19.399999999999999</v>
          </cell>
          <cell r="AJ983">
            <v>19.399999999999999</v>
          </cell>
          <cell r="AK983">
            <v>19.399999999999999</v>
          </cell>
          <cell r="AL983">
            <v>19.399999999999999</v>
          </cell>
          <cell r="AM983">
            <v>19.399999999999999</v>
          </cell>
          <cell r="AN983">
            <v>19.399999999999999</v>
          </cell>
          <cell r="AO983">
            <v>19.399999999999999</v>
          </cell>
          <cell r="AP983">
            <v>19.399999999999999</v>
          </cell>
          <cell r="AQ983">
            <v>19.399999999999999</v>
          </cell>
          <cell r="AR983">
            <v>4.2</v>
          </cell>
          <cell r="AS983">
            <v>19.399999999999999</v>
          </cell>
          <cell r="AT983">
            <v>19.399999999999999</v>
          </cell>
        </row>
        <row r="984">
          <cell r="A984" t="str">
            <v xml:space="preserve">  Printing - Revenue</v>
          </cell>
          <cell r="C984" t="str">
            <v/>
          </cell>
          <cell r="D984" t="str">
            <v/>
          </cell>
          <cell r="E984">
            <v>0.3</v>
          </cell>
          <cell r="F984">
            <v>0.4</v>
          </cell>
          <cell r="G984">
            <v>0.4</v>
          </cell>
          <cell r="H984">
            <v>0.5</v>
          </cell>
          <cell r="I984">
            <v>0.5</v>
          </cell>
          <cell r="J984">
            <v>0.4</v>
          </cell>
          <cell r="K984">
            <v>0.6</v>
          </cell>
          <cell r="L984">
            <v>0.6</v>
          </cell>
          <cell r="M984">
            <v>0.60000000000000009</v>
          </cell>
          <cell r="N984">
            <v>0.59800000000000009</v>
          </cell>
          <cell r="O984">
            <v>0.8</v>
          </cell>
          <cell r="P984">
            <v>0.70000000000000007</v>
          </cell>
          <cell r="Q984">
            <v>0.60000000000000009</v>
          </cell>
          <cell r="R984">
            <v>0.60000000000000009</v>
          </cell>
          <cell r="S984">
            <v>0.30000000000000004</v>
          </cell>
          <cell r="T984">
            <v>0.60000000000000009</v>
          </cell>
          <cell r="U984">
            <v>0.8</v>
          </cell>
          <cell r="V984">
            <v>0.9</v>
          </cell>
          <cell r="W984">
            <v>1</v>
          </cell>
          <cell r="X984">
            <v>1</v>
          </cell>
          <cell r="Y984">
            <v>0.9</v>
          </cell>
          <cell r="Z984">
            <v>0.9</v>
          </cell>
          <cell r="AA984">
            <v>0.9</v>
          </cell>
          <cell r="AB984">
            <v>0.9</v>
          </cell>
          <cell r="AC984">
            <v>0.9</v>
          </cell>
          <cell r="AD984">
            <v>0.9</v>
          </cell>
          <cell r="AE984">
            <v>0.9</v>
          </cell>
          <cell r="AF984">
            <v>0.9</v>
          </cell>
          <cell r="AG984">
            <v>0.9</v>
          </cell>
          <cell r="AH984">
            <v>0.9</v>
          </cell>
          <cell r="AI984">
            <v>0.9</v>
          </cell>
          <cell r="AJ984">
            <v>0.9</v>
          </cell>
          <cell r="AK984">
            <v>0.9</v>
          </cell>
          <cell r="AL984">
            <v>0.9</v>
          </cell>
          <cell r="AM984">
            <v>0.9</v>
          </cell>
          <cell r="AN984">
            <v>0.9</v>
          </cell>
          <cell r="AO984">
            <v>0.9</v>
          </cell>
          <cell r="AP984">
            <v>0.9</v>
          </cell>
          <cell r="AQ984">
            <v>0.9</v>
          </cell>
          <cell r="AR984">
            <v>0.2</v>
          </cell>
          <cell r="AS984">
            <v>0.9</v>
          </cell>
          <cell r="AT984">
            <v>0.9</v>
          </cell>
        </row>
        <row r="985">
          <cell r="A985" t="str">
            <v xml:space="preserve">  Printing - Expenditure</v>
          </cell>
          <cell r="C985" t="str">
            <v/>
          </cell>
          <cell r="D985" t="str">
            <v/>
          </cell>
          <cell r="E985">
            <v>1.7</v>
          </cell>
          <cell r="F985">
            <v>1.7</v>
          </cell>
          <cell r="G985">
            <v>2</v>
          </cell>
          <cell r="H985">
            <v>2</v>
          </cell>
          <cell r="I985">
            <v>2.2000000000000002</v>
          </cell>
          <cell r="J985">
            <v>0</v>
          </cell>
          <cell r="K985">
            <v>0</v>
          </cell>
          <cell r="L985">
            <v>0</v>
          </cell>
          <cell r="M985">
            <v>2.8</v>
          </cell>
          <cell r="N985">
            <v>2.6950000000000003</v>
          </cell>
          <cell r="O985">
            <v>2.5</v>
          </cell>
          <cell r="P985">
            <v>2.2999999999999998</v>
          </cell>
          <cell r="Q985">
            <v>2.5</v>
          </cell>
          <cell r="R985">
            <v>2.6999999999999997</v>
          </cell>
          <cell r="S985">
            <v>2.4</v>
          </cell>
          <cell r="T985">
            <v>3.0000000000000004</v>
          </cell>
          <cell r="U985">
            <v>3.2</v>
          </cell>
          <cell r="V985">
            <v>3.5</v>
          </cell>
          <cell r="W985">
            <v>3.8</v>
          </cell>
          <cell r="X985">
            <v>3.8</v>
          </cell>
          <cell r="Y985">
            <v>3.8</v>
          </cell>
          <cell r="Z985">
            <v>3.8</v>
          </cell>
          <cell r="AA985">
            <v>3.8</v>
          </cell>
          <cell r="AB985">
            <v>3.8</v>
          </cell>
          <cell r="AC985">
            <v>3.8</v>
          </cell>
          <cell r="AD985">
            <v>3.8</v>
          </cell>
          <cell r="AE985">
            <v>3.8</v>
          </cell>
          <cell r="AF985">
            <v>3.8</v>
          </cell>
          <cell r="AG985">
            <v>3.8</v>
          </cell>
          <cell r="AH985">
            <v>3.8</v>
          </cell>
          <cell r="AI985">
            <v>3.8</v>
          </cell>
          <cell r="AJ985">
            <v>3.8</v>
          </cell>
          <cell r="AK985">
            <v>3.8</v>
          </cell>
          <cell r="AL985">
            <v>3.8</v>
          </cell>
          <cell r="AM985">
            <v>3.8</v>
          </cell>
          <cell r="AN985">
            <v>3.8</v>
          </cell>
          <cell r="AO985">
            <v>3.8</v>
          </cell>
          <cell r="AP985">
            <v>3.8</v>
          </cell>
          <cell r="AQ985">
            <v>3.8</v>
          </cell>
          <cell r="AR985">
            <v>0.8</v>
          </cell>
          <cell r="AS985">
            <v>3.8</v>
          </cell>
          <cell r="AT985">
            <v>3.8</v>
          </cell>
        </row>
        <row r="986">
          <cell r="A986" t="str">
            <v xml:space="preserve">  Post Office - Revenue</v>
          </cell>
          <cell r="C986">
            <v>6.3</v>
          </cell>
          <cell r="D986">
            <v>8.3000000000000007</v>
          </cell>
          <cell r="E986">
            <v>7.9</v>
          </cell>
          <cell r="F986">
            <v>9.3000000000000007</v>
          </cell>
          <cell r="G986">
            <v>9.1</v>
          </cell>
          <cell r="H986">
            <v>9.4</v>
          </cell>
          <cell r="I986">
            <v>10</v>
          </cell>
          <cell r="J986">
            <v>10.9</v>
          </cell>
          <cell r="K986">
            <v>11.6</v>
          </cell>
          <cell r="L986">
            <v>11.4</v>
          </cell>
          <cell r="M986">
            <v>8.3960000000000008</v>
          </cell>
          <cell r="N986">
            <v>12.902999999999999</v>
          </cell>
          <cell r="O986">
            <v>14.7</v>
          </cell>
          <cell r="P986">
            <v>16.399999999999999</v>
          </cell>
          <cell r="Q986">
            <v>14.600000000000001</v>
          </cell>
          <cell r="R986">
            <v>11.7</v>
          </cell>
          <cell r="S986">
            <v>15.879999999999999</v>
          </cell>
          <cell r="T986">
            <v>15.401</v>
          </cell>
          <cell r="U986">
            <v>15.41</v>
          </cell>
          <cell r="V986">
            <v>16.710999999999999</v>
          </cell>
          <cell r="W986">
            <v>16.686</v>
          </cell>
          <cell r="X986">
            <v>11.323</v>
          </cell>
          <cell r="Y986">
            <v>19.521000000000001</v>
          </cell>
          <cell r="Z986">
            <v>15.155000000000001</v>
          </cell>
          <cell r="AA986">
            <v>20.849</v>
          </cell>
          <cell r="AB986">
            <v>22.414000000000001</v>
          </cell>
          <cell r="AC986">
            <v>25.614000000000001</v>
          </cell>
          <cell r="AD986">
            <v>26.437000000000001</v>
          </cell>
          <cell r="AE986">
            <v>20.3</v>
          </cell>
          <cell r="AF986">
            <v>20.3</v>
          </cell>
          <cell r="AG986">
            <v>20.3</v>
          </cell>
          <cell r="AH986">
            <v>20.3</v>
          </cell>
          <cell r="AI986">
            <v>18</v>
          </cell>
          <cell r="AJ986">
            <v>18</v>
          </cell>
          <cell r="AK986">
            <v>18</v>
          </cell>
          <cell r="AL986">
            <v>18</v>
          </cell>
          <cell r="AM986">
            <v>18</v>
          </cell>
          <cell r="AN986">
            <v>18</v>
          </cell>
          <cell r="AO986">
            <v>18</v>
          </cell>
          <cell r="AP986">
            <v>18</v>
          </cell>
          <cell r="AQ986">
            <v>18</v>
          </cell>
          <cell r="AR986">
            <v>4</v>
          </cell>
          <cell r="AS986">
            <v>18</v>
          </cell>
          <cell r="AT986">
            <v>18</v>
          </cell>
        </row>
        <row r="987">
          <cell r="A987" t="str">
            <v xml:space="preserve">  Post Office - Expenditure</v>
          </cell>
          <cell r="C987">
            <v>7.5</v>
          </cell>
          <cell r="D987">
            <v>7.8</v>
          </cell>
          <cell r="E987">
            <v>8.1999999999999993</v>
          </cell>
          <cell r="F987">
            <v>7.8</v>
          </cell>
          <cell r="G987">
            <v>8.9</v>
          </cell>
          <cell r="H987">
            <v>10.6</v>
          </cell>
          <cell r="I987">
            <v>10.6</v>
          </cell>
          <cell r="J987">
            <v>12.5</v>
          </cell>
          <cell r="K987">
            <v>12.1</v>
          </cell>
          <cell r="L987">
            <v>13.4</v>
          </cell>
          <cell r="M987">
            <v>13</v>
          </cell>
          <cell r="N987">
            <v>13.641000000000002</v>
          </cell>
          <cell r="O987">
            <v>13.8</v>
          </cell>
          <cell r="P987">
            <v>15.9</v>
          </cell>
          <cell r="Q987">
            <v>14.700000000000001</v>
          </cell>
          <cell r="R987">
            <v>15.4</v>
          </cell>
          <cell r="S987">
            <v>16.399999999999999</v>
          </cell>
          <cell r="T987">
            <v>16.899999999999999</v>
          </cell>
          <cell r="U987">
            <v>19.399999999999999</v>
          </cell>
          <cell r="V987">
            <v>19.399999999999999</v>
          </cell>
          <cell r="W987">
            <v>22.2</v>
          </cell>
          <cell r="X987">
            <v>22.2</v>
          </cell>
          <cell r="Y987">
            <v>22.299999999999997</v>
          </cell>
          <cell r="Z987">
            <v>22.299999999999997</v>
          </cell>
          <cell r="AA987">
            <v>22.6</v>
          </cell>
          <cell r="AB987">
            <v>22.6</v>
          </cell>
          <cell r="AC987">
            <v>29.05</v>
          </cell>
          <cell r="AD987">
            <v>31.15</v>
          </cell>
          <cell r="AE987">
            <v>31.15</v>
          </cell>
          <cell r="AF987">
            <v>31.15</v>
          </cell>
          <cell r="AG987">
            <v>31.15</v>
          </cell>
          <cell r="AH987">
            <v>31.15</v>
          </cell>
          <cell r="AI987">
            <v>30.75</v>
          </cell>
          <cell r="AJ987">
            <v>30.75</v>
          </cell>
          <cell r="AK987">
            <v>30.75</v>
          </cell>
          <cell r="AL987">
            <v>30.75</v>
          </cell>
          <cell r="AM987">
            <v>30.75</v>
          </cell>
          <cell r="AN987">
            <v>30.75</v>
          </cell>
          <cell r="AO987">
            <v>30.75</v>
          </cell>
          <cell r="AP987">
            <v>30.75</v>
          </cell>
          <cell r="AQ987">
            <v>30.75</v>
          </cell>
          <cell r="AR987">
            <v>7.6</v>
          </cell>
          <cell r="AS987">
            <v>30.75</v>
          </cell>
          <cell r="AT987">
            <v>30.75</v>
          </cell>
        </row>
        <row r="989">
          <cell r="A989" t="str">
            <v>National Insurance Scheme Revenue</v>
          </cell>
          <cell r="C989">
            <v>45.6</v>
          </cell>
          <cell r="D989">
            <v>53.5</v>
          </cell>
          <cell r="E989">
            <v>127.7</v>
          </cell>
          <cell r="F989">
            <v>130.38</v>
          </cell>
          <cell r="G989">
            <v>137.12</v>
          </cell>
          <cell r="H989">
            <v>142.69</v>
          </cell>
          <cell r="I989">
            <v>141.15</v>
          </cell>
          <cell r="J989">
            <v>174.35</v>
          </cell>
          <cell r="K989">
            <v>202.18</v>
          </cell>
          <cell r="L989">
            <v>186.55</v>
          </cell>
          <cell r="M989">
            <v>201.65603999999999</v>
          </cell>
          <cell r="N989">
            <v>229.62214</v>
          </cell>
          <cell r="O989">
            <v>253.37403</v>
          </cell>
          <cell r="P989">
            <v>304.65223000000003</v>
          </cell>
          <cell r="Q989">
            <v>280.61330999999996</v>
          </cell>
          <cell r="R989">
            <v>307.09339</v>
          </cell>
          <cell r="S989">
            <v>333.29636999999997</v>
          </cell>
          <cell r="T989">
            <v>359.17979000000003</v>
          </cell>
          <cell r="U989">
            <v>391.16256999999996</v>
          </cell>
          <cell r="V989">
            <v>424.51440000000008</v>
          </cell>
          <cell r="W989">
            <v>430.87031000000002</v>
          </cell>
          <cell r="X989">
            <v>449.45219000000003</v>
          </cell>
          <cell r="Y989">
            <v>476.48192</v>
          </cell>
          <cell r="Z989">
            <v>475.04095999999998</v>
          </cell>
          <cell r="AA989">
            <v>553.55552</v>
          </cell>
          <cell r="AB989">
            <v>591.88732000000005</v>
          </cell>
          <cell r="AC989">
            <v>667.24877000000004</v>
          </cell>
          <cell r="AD989">
            <v>724.01910999999996</v>
          </cell>
          <cell r="AE989">
            <v>737.2393800000001</v>
          </cell>
          <cell r="AF989">
            <v>759.80143813999996</v>
          </cell>
          <cell r="AG989">
            <v>851.22976268959906</v>
          </cell>
          <cell r="AH989">
            <v>817.111626</v>
          </cell>
          <cell r="AI989">
            <v>818.73418618151834</v>
          </cell>
          <cell r="AJ989">
            <v>822.26127613520555</v>
          </cell>
          <cell r="AK989">
            <v>820.57203991872734</v>
          </cell>
          <cell r="AL989">
            <v>807.47826334671424</v>
          </cell>
          <cell r="AM989">
            <v>817.26211933279433</v>
          </cell>
          <cell r="AN989">
            <v>810.40027712027745</v>
          </cell>
          <cell r="AO989">
            <v>800.43335433169068</v>
          </cell>
          <cell r="AP989">
            <v>796.46088014092993</v>
          </cell>
          <cell r="AQ989">
            <v>796.18527498247886</v>
          </cell>
          <cell r="AR989">
            <v>196.48143144091256</v>
          </cell>
          <cell r="AS989">
            <v>794.5817953821072</v>
          </cell>
          <cell r="AT989">
            <v>798.94331381162988</v>
          </cell>
        </row>
        <row r="990">
          <cell r="A990" t="str">
            <v>National Insurance Scheme Expenditure</v>
          </cell>
          <cell r="C990">
            <v>17.100000000000001</v>
          </cell>
          <cell r="D990">
            <v>25.7</v>
          </cell>
          <cell r="E990">
            <v>67.760000000000005</v>
          </cell>
          <cell r="F990">
            <v>76.17</v>
          </cell>
          <cell r="G990">
            <v>93.970000000000013</v>
          </cell>
          <cell r="H990">
            <v>108.52</v>
          </cell>
          <cell r="I990">
            <v>135.70000000000002</v>
          </cell>
          <cell r="J990">
            <v>133.16</v>
          </cell>
          <cell r="K990">
            <v>172.40600000000001</v>
          </cell>
          <cell r="L990">
            <v>157.15000000000003</v>
          </cell>
          <cell r="M990">
            <v>179.13386</v>
          </cell>
          <cell r="N990">
            <v>216.07177000000001</v>
          </cell>
          <cell r="O990">
            <v>213.41670000000002</v>
          </cell>
          <cell r="P990">
            <v>223.41514000000004</v>
          </cell>
          <cell r="Q990">
            <v>198.37729000000002</v>
          </cell>
          <cell r="R990">
            <v>208.24345</v>
          </cell>
          <cell r="S990">
            <v>234.61546000000001</v>
          </cell>
          <cell r="T990">
            <v>245.06986000000001</v>
          </cell>
          <cell r="U990">
            <v>272.40480000000002</v>
          </cell>
          <cell r="V990">
            <v>288.46465000000001</v>
          </cell>
          <cell r="W990">
            <v>293.27121</v>
          </cell>
          <cell r="X990">
            <v>317.53631999999999</v>
          </cell>
          <cell r="Y990">
            <v>373.20629000000002</v>
          </cell>
          <cell r="Z990">
            <v>336.23586999999998</v>
          </cell>
          <cell r="AA990">
            <v>342.33074999999997</v>
          </cell>
          <cell r="AB990">
            <v>360.46172999999999</v>
          </cell>
          <cell r="AC990">
            <v>368.27164000000005</v>
          </cell>
          <cell r="AD990">
            <v>432.13657000000001</v>
          </cell>
          <cell r="AE990">
            <v>447.40539000000001</v>
          </cell>
          <cell r="AF990">
            <v>480.29087979000002</v>
          </cell>
          <cell r="AG990">
            <v>557.75849860037681</v>
          </cell>
          <cell r="AH990">
            <v>597.94455600000003</v>
          </cell>
          <cell r="AI990">
            <v>630.78453516238858</v>
          </cell>
          <cell r="AJ990">
            <v>643.0624510423437</v>
          </cell>
          <cell r="AK990">
            <v>653.3781989811082</v>
          </cell>
          <cell r="AL990">
            <v>650.85010615537249</v>
          </cell>
          <cell r="AM990">
            <v>656.75023768463598</v>
          </cell>
          <cell r="AN990">
            <v>683.15197271509589</v>
          </cell>
          <cell r="AO990">
            <v>716.58066595957735</v>
          </cell>
          <cell r="AP990">
            <v>739.46549719663074</v>
          </cell>
          <cell r="AQ990">
            <v>760.13055436315153</v>
          </cell>
          <cell r="AR990">
            <v>184.0489573737602</v>
          </cell>
          <cell r="AS990">
            <v>806.81015017606887</v>
          </cell>
          <cell r="AT990">
            <v>829.80413295195183</v>
          </cell>
        </row>
        <row r="991">
          <cell r="A991" t="str">
            <v>Selected Public Enterprises Revenue</v>
          </cell>
          <cell r="C991">
            <v>138.80000000000001</v>
          </cell>
          <cell r="D991">
            <v>173.1</v>
          </cell>
          <cell r="E991">
            <v>112.7</v>
          </cell>
          <cell r="F991">
            <v>126.8</v>
          </cell>
          <cell r="G991">
            <v>134.19999999999999</v>
          </cell>
          <cell r="H991">
            <v>146.1</v>
          </cell>
          <cell r="I991">
            <v>165.1</v>
          </cell>
          <cell r="J991">
            <v>191.3</v>
          </cell>
          <cell r="K991">
            <v>191.5</v>
          </cell>
          <cell r="L991">
            <v>202.6</v>
          </cell>
          <cell r="M991">
            <v>240.1</v>
          </cell>
          <cell r="N991">
            <v>113.4</v>
          </cell>
          <cell r="O991">
            <v>94.9</v>
          </cell>
          <cell r="P991">
            <v>109.9</v>
          </cell>
          <cell r="Q991">
            <v>103.83200000000001</v>
          </cell>
          <cell r="R991">
            <v>135.50800000000001</v>
          </cell>
          <cell r="S991">
            <v>220.096</v>
          </cell>
          <cell r="T991">
            <v>253.93600000000001</v>
          </cell>
          <cell r="U991">
            <v>256.78100000000001</v>
          </cell>
          <cell r="V991">
            <v>262.63799999999998</v>
          </cell>
          <cell r="W991">
            <v>290.61400000000003</v>
          </cell>
          <cell r="X991">
            <v>334.12900000000002</v>
          </cell>
          <cell r="Y991">
            <v>320.62</v>
          </cell>
          <cell r="Z991">
            <v>243.65100000000001</v>
          </cell>
          <cell r="AA991">
            <v>223.45299999999997</v>
          </cell>
          <cell r="AB991">
            <v>252.375</v>
          </cell>
          <cell r="AC991">
            <v>249.48500000000001</v>
          </cell>
          <cell r="AD991">
            <v>238.19999999999996</v>
          </cell>
          <cell r="AE991">
            <v>232</v>
          </cell>
          <cell r="AF991">
            <v>167.7</v>
          </cell>
        </row>
        <row r="992">
          <cell r="A992" t="str">
            <v>Selected Public Enterprises Expenditure</v>
          </cell>
          <cell r="C992">
            <v>-2.9820000000000002</v>
          </cell>
          <cell r="D992">
            <v>0.98899999999999999</v>
          </cell>
          <cell r="E992">
            <v>26.2</v>
          </cell>
          <cell r="F992">
            <v>0.53700000000000003</v>
          </cell>
          <cell r="G992">
            <v>-1.6</v>
          </cell>
          <cell r="H992">
            <v>-3.2</v>
          </cell>
          <cell r="I992">
            <v>0.27500000000000002</v>
          </cell>
          <cell r="J992">
            <v>7</v>
          </cell>
          <cell r="K992">
            <v>33.5</v>
          </cell>
          <cell r="L992">
            <v>-0.28899999999999998</v>
          </cell>
          <cell r="M992">
            <v>5.3580000000000005</v>
          </cell>
          <cell r="N992">
            <v>5.5</v>
          </cell>
          <cell r="O992">
            <v>12.6</v>
          </cell>
          <cell r="P992">
            <v>10.199999999999999</v>
          </cell>
          <cell r="Q992">
            <v>9.7380000000000031</v>
          </cell>
          <cell r="R992">
            <v>0.58199999999999985</v>
          </cell>
          <cell r="S992">
            <v>4.7</v>
          </cell>
          <cell r="T992">
            <v>1.6219999999999999</v>
          </cell>
          <cell r="U992">
            <v>-8.2569999999999997</v>
          </cell>
          <cell r="V992">
            <v>3.8010000000000002</v>
          </cell>
          <cell r="W992">
            <v>10.254</v>
          </cell>
          <cell r="X992">
            <v>12.014000000000001</v>
          </cell>
          <cell r="Y992">
            <v>2.4069999999999996</v>
          </cell>
          <cell r="Z992">
            <v>2.379</v>
          </cell>
          <cell r="AA992">
            <v>0.27100000000000002</v>
          </cell>
          <cell r="AB992">
            <v>87.771999999999991</v>
          </cell>
          <cell r="AC992">
            <v>108.096</v>
          </cell>
          <cell r="AD992">
            <v>48.11</v>
          </cell>
          <cell r="AE992">
            <v>21.700000000000003</v>
          </cell>
          <cell r="AF992">
            <v>10.600000000000001</v>
          </cell>
        </row>
        <row r="998">
          <cell r="P998" t="str">
            <v>P901</v>
          </cell>
          <cell r="AL998" t="str">
            <v>Page</v>
          </cell>
          <cell r="AM998">
            <v>16</v>
          </cell>
        </row>
        <row r="999">
          <cell r="A999" t="str">
            <v>Table 14a</v>
          </cell>
        </row>
        <row r="1000">
          <cell r="A1000" t="str">
            <v xml:space="preserve">Consolidated Non-Financial Public Sector </v>
          </cell>
        </row>
        <row r="1001">
          <cell r="A1001" t="str">
            <v>Fiscal Year (In percent of GDP)</v>
          </cell>
          <cell r="C1001" t="str">
            <v>1980/81</v>
          </cell>
          <cell r="D1001" t="str">
            <v>1981/82</v>
          </cell>
          <cell r="E1001" t="str">
            <v>1982/83</v>
          </cell>
          <cell r="F1001" t="str">
            <v>1983/84</v>
          </cell>
          <cell r="G1001" t="str">
            <v>1984/85</v>
          </cell>
          <cell r="H1001" t="str">
            <v>1985/86</v>
          </cell>
          <cell r="I1001" t="str">
            <v>1986/87</v>
          </cell>
          <cell r="J1001" t="str">
            <v>1987/88</v>
          </cell>
          <cell r="K1001" t="str">
            <v>1988/89</v>
          </cell>
          <cell r="L1001" t="str">
            <v>1989/90</v>
          </cell>
          <cell r="M1001" t="str">
            <v>1990/91</v>
          </cell>
          <cell r="N1001" t="str">
            <v>1991/92</v>
          </cell>
          <cell r="O1001" t="str">
            <v>1992/93P</v>
          </cell>
          <cell r="P1001" t="str">
            <v>1993/94</v>
          </cell>
          <cell r="Q1001" t="str">
            <v>1994/95</v>
          </cell>
          <cell r="R1001" t="str">
            <v>1995/96</v>
          </cell>
          <cell r="S1001" t="str">
            <v>1996/97</v>
          </cell>
          <cell r="T1001" t="str">
            <v>1997/98</v>
          </cell>
          <cell r="U1001" t="str">
            <v>1998/99</v>
          </cell>
          <cell r="V1001" t="str">
            <v>1999/00</v>
          </cell>
          <cell r="W1001" t="str">
            <v>2000/01</v>
          </cell>
          <cell r="X1001" t="str">
            <v>2001/02</v>
          </cell>
          <cell r="Y1001" t="str">
            <v>2002/03</v>
          </cell>
          <cell r="Z1001" t="str">
            <v>2003/04</v>
          </cell>
          <cell r="AA1001" t="str">
            <v>2004/05</v>
          </cell>
          <cell r="AB1001" t="str">
            <v>2005/06</v>
          </cell>
          <cell r="AC1001" t="str">
            <v>2006/07</v>
          </cell>
          <cell r="AD1001" t="str">
            <v>2007/08</v>
          </cell>
          <cell r="AE1001" t="str">
            <v>2008/09</v>
          </cell>
          <cell r="AF1001" t="str">
            <v>2009/10</v>
          </cell>
          <cell r="AG1001" t="str">
            <v>2010/11</v>
          </cell>
          <cell r="AH1001" t="str">
            <v>2011/12</v>
          </cell>
          <cell r="AI1001" t="str">
            <v>2012/13</v>
          </cell>
          <cell r="AJ1001" t="str">
            <v>2013/14</v>
          </cell>
          <cell r="AK1001" t="str">
            <v>2014/15</v>
          </cell>
          <cell r="AL1001" t="str">
            <v>2015/16</v>
          </cell>
          <cell r="AM1001" t="str">
            <v>2016/17(p)</v>
          </cell>
          <cell r="AN1001" t="str">
            <v>2017/18(e)</v>
          </cell>
          <cell r="AO1001" t="str">
            <v>2018/19</v>
          </cell>
          <cell r="AP1001" t="str">
            <v>2019/20</v>
          </cell>
          <cell r="AQ1001" t="str">
            <v>2020/21</v>
          </cell>
          <cell r="AR1001" t="str">
            <v>2021/22</v>
          </cell>
          <cell r="AS1001" t="str">
            <v>2022/23</v>
          </cell>
          <cell r="AT1001" t="str">
            <v>2023/24</v>
          </cell>
          <cell r="AU1001" t="str">
            <v>2024/25</v>
          </cell>
          <cell r="AV1001" t="str">
            <v>2025/26</v>
          </cell>
          <cell r="AW1001" t="str">
            <v>2026/27</v>
          </cell>
          <cell r="AX1001" t="str">
            <v>2027/28</v>
          </cell>
          <cell r="AY1001" t="str">
            <v>2028/29</v>
          </cell>
          <cell r="AZ1001" t="str">
            <v>2029/30</v>
          </cell>
          <cell r="BA1001" t="str">
            <v>2030/31</v>
          </cell>
          <cell r="BB1001" t="str">
            <v>2031/32</v>
          </cell>
          <cell r="BC1001" t="str">
            <v>2032/33</v>
          </cell>
          <cell r="BD1001" t="str">
            <v>2033/34</v>
          </cell>
          <cell r="BE1001" t="str">
            <v>2034/35</v>
          </cell>
        </row>
        <row r="1004">
          <cell r="A1004" t="str">
            <v>Tax Revenue</v>
          </cell>
          <cell r="C1004">
            <v>22.391078238761125</v>
          </cell>
          <cell r="D1004">
            <v>21.841856557807414</v>
          </cell>
          <cell r="E1004">
            <v>21.944723618090457</v>
          </cell>
          <cell r="F1004">
            <v>22.555145318564804</v>
          </cell>
          <cell r="G1004">
            <v>21.986277575125932</v>
          </cell>
          <cell r="H1004">
            <v>24.564315352697093</v>
          </cell>
          <cell r="I1004">
            <v>23.153647876274793</v>
          </cell>
          <cell r="J1004">
            <v>23.499467855631519</v>
          </cell>
          <cell r="K1004">
            <v>26.422947857511613</v>
          </cell>
          <cell r="L1004">
            <v>26.727357609710552</v>
          </cell>
          <cell r="M1004">
            <v>21.787041309861003</v>
          </cell>
          <cell r="N1004">
            <v>23.197034979036808</v>
          </cell>
          <cell r="O1004">
            <v>23.272936850756427</v>
          </cell>
          <cell r="P1004">
            <v>22.060121433616128</v>
          </cell>
          <cell r="Q1004">
            <v>22.446524979164355</v>
          </cell>
          <cell r="R1004">
            <v>23.35721061193038</v>
          </cell>
          <cell r="S1004">
            <v>23.074485215359029</v>
          </cell>
          <cell r="T1004">
            <v>25.766062143442991</v>
          </cell>
          <cell r="U1004">
            <v>25.064042516233346</v>
          </cell>
          <cell r="V1004">
            <v>25.058274443634375</v>
          </cell>
          <cell r="W1004">
            <v>25.37147013999504</v>
          </cell>
          <cell r="X1004">
            <v>25.860433640888104</v>
          </cell>
          <cell r="Y1004">
            <v>25.512213286331431</v>
          </cell>
          <cell r="Z1004">
            <v>26.32234475282349</v>
          </cell>
          <cell r="AA1004">
            <v>25.215771304877443</v>
          </cell>
          <cell r="AB1004">
            <v>25.783185577732979</v>
          </cell>
          <cell r="AC1004">
            <v>24.841310470369873</v>
          </cell>
          <cell r="AD1004">
            <v>24.648191086871392</v>
          </cell>
          <cell r="AE1004">
            <v>25.023714248649082</v>
          </cell>
          <cell r="AF1004">
            <v>24.126355415319768</v>
          </cell>
          <cell r="AG1004">
            <v>24.053808160399921</v>
          </cell>
          <cell r="AH1004">
            <v>25.104178838007446</v>
          </cell>
          <cell r="AI1004">
            <v>23.963815074380911</v>
          </cell>
          <cell r="AJ1004">
            <v>23.083941835612976</v>
          </cell>
          <cell r="AK1004">
            <v>23.423150254262008</v>
          </cell>
          <cell r="AL1004">
            <v>23.734235396296828</v>
          </cell>
          <cell r="AM1004">
            <v>25.404490896406511</v>
          </cell>
          <cell r="AN1004">
            <v>26.509351628272391</v>
          </cell>
          <cell r="AO1004">
            <v>28.065591453063742</v>
          </cell>
          <cell r="AP1004">
            <v>29.345106283959172</v>
          </cell>
          <cell r="AQ1004">
            <v>29.432527859583875</v>
          </cell>
          <cell r="AR1004">
            <v>29.542775718148413</v>
          </cell>
          <cell r="AS1004">
            <v>29.526901322252659</v>
          </cell>
          <cell r="AT1004">
            <v>29.487338228524511</v>
          </cell>
          <cell r="AU1004">
            <v>28.855571439068324</v>
          </cell>
          <cell r="AV1004">
            <v>30.178954485662569</v>
          </cell>
          <cell r="AW1004">
            <v>28.299572093065052</v>
          </cell>
          <cell r="AX1004">
            <v>28.183931220836723</v>
          </cell>
          <cell r="AY1004">
            <v>28.07701697699904</v>
          </cell>
          <cell r="AZ1004">
            <v>27.931086105253794</v>
          </cell>
          <cell r="BA1004">
            <v>27.710921459593397</v>
          </cell>
          <cell r="BB1004">
            <v>27.572014799109574</v>
          </cell>
          <cell r="BC1004">
            <v>27.428409751005074</v>
          </cell>
          <cell r="BD1004">
            <v>27.147685480954642</v>
          </cell>
          <cell r="BE1004">
            <v>26.719810699239538</v>
          </cell>
          <cell r="BF1004" t="str">
            <v/>
          </cell>
        </row>
        <row r="1005">
          <cell r="A1005" t="str">
            <v xml:space="preserve"> i) Direct Taxes</v>
          </cell>
          <cell r="C1005">
            <v>10.759274240147926</v>
          </cell>
          <cell r="D1005">
            <v>10.611151947915575</v>
          </cell>
          <cell r="E1005">
            <v>11.030150753768845</v>
          </cell>
          <cell r="F1005">
            <v>10.546246331534602</v>
          </cell>
          <cell r="G1005">
            <v>9.4146256730936262</v>
          </cell>
          <cell r="H1005">
            <v>10.365145228215768</v>
          </cell>
          <cell r="I1005">
            <v>8.595763756584109</v>
          </cell>
          <cell r="J1005">
            <v>8.3022072064805936</v>
          </cell>
          <cell r="K1005">
            <v>11.309370160041301</v>
          </cell>
          <cell r="L1005">
            <v>11.116946778711485</v>
          </cell>
          <cell r="M1005">
            <v>9.4576911676182132</v>
          </cell>
          <cell r="N1005">
            <v>10.747056477473306</v>
          </cell>
          <cell r="O1005">
            <v>10.793326907925469</v>
          </cell>
          <cell r="P1005">
            <v>9.7061009147333355</v>
          </cell>
          <cell r="Q1005">
            <v>9.3072226638961979</v>
          </cell>
          <cell r="R1005">
            <v>9.9375553314508736</v>
          </cell>
          <cell r="S1005">
            <v>9.9825555612092511</v>
          </cell>
          <cell r="T1005">
            <v>9.6796473622534034</v>
          </cell>
          <cell r="U1005">
            <v>9.6712606814575661</v>
          </cell>
          <cell r="V1005">
            <v>10.590082930409928</v>
          </cell>
          <cell r="W1005">
            <v>11.265849631967491</v>
          </cell>
          <cell r="X1005">
            <v>11.303957177886161</v>
          </cell>
          <cell r="Y1005">
            <v>11.519903606459925</v>
          </cell>
          <cell r="Z1005">
            <v>10.485862605007016</v>
          </cell>
          <cell r="AA1005">
            <v>10.38339490551188</v>
          </cell>
          <cell r="AB1005">
            <v>10.847214864477724</v>
          </cell>
          <cell r="AC1005">
            <v>11.384668442527317</v>
          </cell>
          <cell r="AD1005">
            <v>11.074790776135801</v>
          </cell>
          <cell r="AE1005">
            <v>10.844128262039956</v>
          </cell>
          <cell r="AF1005">
            <v>10.641643850814186</v>
          </cell>
          <cell r="AG1005">
            <v>9.8043574388978794</v>
          </cell>
          <cell r="AH1005">
            <v>9.9008773137508914</v>
          </cell>
          <cell r="AI1005">
            <v>9.6021822598395126</v>
          </cell>
          <cell r="AJ1005">
            <v>8.7074170784399225</v>
          </cell>
          <cell r="AK1005">
            <v>9.6684342949835376</v>
          </cell>
          <cell r="AL1005">
            <v>9.1697574991274458</v>
          </cell>
          <cell r="AM1005">
            <v>9.8834870171381635</v>
          </cell>
          <cell r="AN1005">
            <v>9.7733631583835283</v>
          </cell>
          <cell r="AO1005">
            <v>10.967436561198801</v>
          </cell>
          <cell r="AP1005">
            <v>11.708446649291538</v>
          </cell>
          <cell r="AQ1005">
            <v>11.679820187992034</v>
          </cell>
          <cell r="AR1005">
            <v>11.760436946825678</v>
          </cell>
          <cell r="AS1005">
            <v>11.695154961245375</v>
          </cell>
          <cell r="AT1005">
            <v>11.723438822963809</v>
          </cell>
          <cell r="AU1005">
            <v>11.531886420450505</v>
          </cell>
          <cell r="AV1005">
            <v>11.547985321743651</v>
          </cell>
          <cell r="AW1005">
            <v>11.299053580005737</v>
          </cell>
          <cell r="AX1005">
            <v>11.311815175634235</v>
          </cell>
          <cell r="AY1005">
            <v>11.319046677456658</v>
          </cell>
          <cell r="AZ1005">
            <v>11.331922649539518</v>
          </cell>
          <cell r="BA1005">
            <v>11.322553243621147</v>
          </cell>
          <cell r="BB1005">
            <v>11.335525934185174</v>
          </cell>
          <cell r="BC1005">
            <v>11.324765880450274</v>
          </cell>
          <cell r="BD1005">
            <v>11.293217492042167</v>
          </cell>
          <cell r="BE1005">
            <v>11.238943105810806</v>
          </cell>
          <cell r="BF1005" t="str">
            <v/>
          </cell>
        </row>
        <row r="1006">
          <cell r="A1006" t="str">
            <v xml:space="preserve">    a) Personal</v>
          </cell>
          <cell r="C1006">
            <v>5.1427250664509421</v>
          </cell>
          <cell r="D1006">
            <v>5.2294445027827363</v>
          </cell>
          <cell r="E1006">
            <v>5.6884422110552766</v>
          </cell>
          <cell r="F1006">
            <v>5.6802044873615456</v>
          </cell>
          <cell r="G1006">
            <v>5.4368594754212261</v>
          </cell>
          <cell r="H1006">
            <v>5.58091286307054</v>
          </cell>
          <cell r="I1006">
            <v>2.87646157869177</v>
          </cell>
          <cell r="J1006">
            <v>1.8121394811995675</v>
          </cell>
          <cell r="K1006">
            <v>3.6945018069179145</v>
          </cell>
          <cell r="L1006">
            <v>3.5451680672268906</v>
          </cell>
          <cell r="M1006">
            <v>3.4180599182376334</v>
          </cell>
          <cell r="N1006">
            <v>3.5952745083355713</v>
          </cell>
          <cell r="O1006">
            <v>3.3768758964054872</v>
          </cell>
          <cell r="P1006">
            <v>4.3159398423305042</v>
          </cell>
          <cell r="Q1006">
            <v>4.3534541519176084</v>
          </cell>
          <cell r="R1006">
            <v>4.6098834964984654</v>
          </cell>
          <cell r="S1006">
            <v>4.6842571789857121</v>
          </cell>
          <cell r="T1006">
            <v>4.6111138233607241</v>
          </cell>
          <cell r="U1006">
            <v>4.5875959751532775</v>
          </cell>
          <cell r="V1006">
            <v>4.4754885125072041</v>
          </cell>
          <cell r="W1006">
            <v>4.6636962505109842</v>
          </cell>
          <cell r="X1006">
            <v>5.0823441347291114</v>
          </cell>
          <cell r="Y1006">
            <v>5.6433278354679874</v>
          </cell>
          <cell r="Z1006">
            <v>4.7591240097504537</v>
          </cell>
          <cell r="AA1006">
            <v>4.1999087914185003</v>
          </cell>
          <cell r="AB1006">
            <v>3.8671148736823904</v>
          </cell>
          <cell r="AC1006">
            <v>3.5753765310270587</v>
          </cell>
          <cell r="AD1006">
            <v>3.5322689963821063</v>
          </cell>
          <cell r="AE1006">
            <v>3.9210821471202215</v>
          </cell>
          <cell r="AF1006">
            <v>4.3222237615072236</v>
          </cell>
          <cell r="AG1006">
            <v>4.3859949718880085</v>
          </cell>
          <cell r="AH1006">
            <v>4.4961489572017417</v>
          </cell>
          <cell r="AI1006">
            <v>4.2486839361592468</v>
          </cell>
          <cell r="AJ1006">
            <v>3.905067360790051</v>
          </cell>
          <cell r="AK1006">
            <v>4.4264474435967909</v>
          </cell>
          <cell r="AL1006">
            <v>4.1555045404908304</v>
          </cell>
          <cell r="AM1006">
            <v>4.9731820885020888</v>
          </cell>
          <cell r="AN1006">
            <v>4.6795594067375417</v>
          </cell>
          <cell r="AO1006">
            <v>4.809185075790011</v>
          </cell>
          <cell r="AP1006">
            <v>4.9593507149332723</v>
          </cell>
          <cell r="AQ1006">
            <v>4.961579992357052</v>
          </cell>
          <cell r="AR1006">
            <v>4.9706899587209623</v>
          </cell>
          <cell r="AS1006">
            <v>4.9727682678202276</v>
          </cell>
          <cell r="AT1006">
            <v>4.973796244043557</v>
          </cell>
          <cell r="AU1006">
            <v>4.9276075775104253</v>
          </cell>
          <cell r="AV1006">
            <v>4.8028219356127186</v>
          </cell>
          <cell r="AW1006">
            <v>4.6132061552631214</v>
          </cell>
          <cell r="AX1006">
            <v>4.6137685014923946</v>
          </cell>
          <cell r="AY1006">
            <v>4.6142345511629674</v>
          </cell>
          <cell r="AZ1006">
            <v>4.6140117483891476</v>
          </cell>
          <cell r="BA1006">
            <v>4.6123018861347447</v>
          </cell>
          <cell r="BB1006">
            <v>4.6113405060245292</v>
          </cell>
          <cell r="BC1006">
            <v>4.5885094375080895</v>
          </cell>
          <cell r="BD1006">
            <v>4.5771433238090875</v>
          </cell>
          <cell r="BE1006">
            <v>4.5357107021436445</v>
          </cell>
          <cell r="BF1006" t="str">
            <v/>
          </cell>
        </row>
        <row r="1007">
          <cell r="A1007" t="str">
            <v xml:space="preserve">    b) Corporate</v>
          </cell>
          <cell r="C1007">
            <v>3.7385877730266963</v>
          </cell>
          <cell r="D1007">
            <v>3.5125485666281637</v>
          </cell>
          <cell r="E1007">
            <v>3.4371859296482414</v>
          </cell>
          <cell r="F1007">
            <v>2.8969042885543881</v>
          </cell>
          <cell r="G1007">
            <v>2.20166753517457</v>
          </cell>
          <cell r="H1007">
            <v>2.3568464730290453</v>
          </cell>
          <cell r="I1007">
            <v>2.663528708580821</v>
          </cell>
          <cell r="J1007">
            <v>2.4916917866494055</v>
          </cell>
          <cell r="K1007">
            <v>3.2814919979349511</v>
          </cell>
          <cell r="L1007">
            <v>3.2329598506069099</v>
          </cell>
          <cell r="M1007">
            <v>2.3210556985888147</v>
          </cell>
          <cell r="N1007">
            <v>2.5293433776090364</v>
          </cell>
          <cell r="O1007">
            <v>2.2547491627215557</v>
          </cell>
          <cell r="P1007">
            <v>2.0603134457041312</v>
          </cell>
          <cell r="Q1007">
            <v>2.6447948168840196</v>
          </cell>
          <cell r="R1007">
            <v>2.8817706306638189</v>
          </cell>
          <cell r="S1007">
            <v>2.7801174477492068</v>
          </cell>
          <cell r="T1007">
            <v>2.8355134961754911</v>
          </cell>
          <cell r="U1007">
            <v>2.942180683414287</v>
          </cell>
          <cell r="V1007">
            <v>3.669786417603778</v>
          </cell>
          <cell r="W1007">
            <v>4.27186286265903</v>
          </cell>
          <cell r="X1007">
            <v>3.6214842309009545</v>
          </cell>
          <cell r="Y1007">
            <v>3.468063319988631</v>
          </cell>
          <cell r="Z1007">
            <v>3.418010523629504</v>
          </cell>
          <cell r="AA1007">
            <v>3.9748706350748071</v>
          </cell>
          <cell r="AB1007">
            <v>4.5436273646511927</v>
          </cell>
          <cell r="AC1007">
            <v>5.1935335378354024</v>
          </cell>
          <cell r="AD1007">
            <v>5.4952518342916123</v>
          </cell>
          <cell r="AE1007">
            <v>4.6704748053514464</v>
          </cell>
          <cell r="AF1007">
            <v>4.1711752997408569</v>
          </cell>
          <cell r="AG1007">
            <v>3.2637411197793895</v>
          </cell>
          <cell r="AH1007">
            <v>3.061803946542232</v>
          </cell>
          <cell r="AI1007">
            <v>2.8725024355759978</v>
          </cell>
          <cell r="AJ1007">
            <v>1.8700327095901761</v>
          </cell>
          <cell r="AK1007">
            <v>1.6750750204738405</v>
          </cell>
          <cell r="AL1007">
            <v>2.2536909705484542</v>
          </cell>
          <cell r="AM1007">
            <v>2.5281934410849725</v>
          </cell>
          <cell r="AN1007">
            <v>2.7978144571882257</v>
          </cell>
          <cell r="AO1007">
            <v>3.4918965075078203</v>
          </cell>
          <cell r="AP1007">
            <v>3.7497997348349785</v>
          </cell>
          <cell r="AQ1007">
            <v>3.756296251372695</v>
          </cell>
          <cell r="AR1007">
            <v>3.7620088688645485</v>
          </cell>
          <cell r="AS1007">
            <v>3.7664604760112983</v>
          </cell>
          <cell r="AT1007">
            <v>3.7703035582423579</v>
          </cell>
          <cell r="AU1007">
            <v>3.4852636122792013</v>
          </cell>
          <cell r="AV1007">
            <v>3.8026089392373743</v>
          </cell>
          <cell r="AW1007">
            <v>3.645554103682771</v>
          </cell>
          <cell r="AX1007">
            <v>3.6483553016181176</v>
          </cell>
          <cell r="AY1007">
            <v>3.6515692755921063</v>
          </cell>
          <cell r="AZ1007">
            <v>3.6551221288785221</v>
          </cell>
          <cell r="BA1007">
            <v>3.6509426942641832</v>
          </cell>
          <cell r="BB1007">
            <v>3.6516478065433655</v>
          </cell>
          <cell r="BC1007">
            <v>3.6510206110014742</v>
          </cell>
          <cell r="BD1007">
            <v>3.6187172996249526</v>
          </cell>
          <cell r="BE1007">
            <v>3.5909796362052013</v>
          </cell>
          <cell r="BF1007" t="str">
            <v/>
          </cell>
        </row>
        <row r="1008">
          <cell r="A1008" t="str">
            <v xml:space="preserve">    c) Levies</v>
          </cell>
          <cell r="C1008">
            <v>0.17912862591008902</v>
          </cell>
          <cell r="D1008">
            <v>-0.14176204977423082</v>
          </cell>
          <cell r="E1008">
            <v>-2.5125628140703519E-2</v>
          </cell>
          <cell r="F1008">
            <v>0</v>
          </cell>
          <cell r="G1008">
            <v>0</v>
          </cell>
          <cell r="H1008">
            <v>0.62655601659751037</v>
          </cell>
          <cell r="I1008">
            <v>0.97127274085696125</v>
          </cell>
          <cell r="J1008">
            <v>2.3955934808282162</v>
          </cell>
          <cell r="K1008">
            <v>2.4232059886422306</v>
          </cell>
          <cell r="L1008">
            <v>2.5093370681605975</v>
          </cell>
          <cell r="M1008">
            <v>2.2306566871700921</v>
          </cell>
          <cell r="N1008">
            <v>2.1382441834162833</v>
          </cell>
          <cell r="O1008">
            <v>2.2018143513724975</v>
          </cell>
          <cell r="P1008">
            <v>1.4362647488550186</v>
          </cell>
          <cell r="Q1008">
            <v>0.28001524956745782</v>
          </cell>
          <cell r="R1008">
            <v>0.28834970171431745</v>
          </cell>
          <cell r="S1008">
            <v>0.32374863439815027</v>
          </cell>
          <cell r="T1008">
            <v>0.30721607173833698</v>
          </cell>
          <cell r="U1008">
            <v>0.28670763259533399</v>
          </cell>
          <cell r="V1008">
            <v>0.28815377195172026</v>
          </cell>
          <cell r="W1008">
            <v>0.23173369548864156</v>
          </cell>
          <cell r="X1008">
            <v>0.26815292268355972</v>
          </cell>
          <cell r="Y1008">
            <v>0.28043600510443201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  <cell r="AJ1008">
            <v>0</v>
          </cell>
          <cell r="AK1008">
            <v>0</v>
          </cell>
          <cell r="AL1008">
            <v>0</v>
          </cell>
          <cell r="AM1008">
            <v>0</v>
          </cell>
          <cell r="AN1008">
            <v>0</v>
          </cell>
          <cell r="AO1008">
            <v>0</v>
          </cell>
          <cell r="AP1008">
            <v>0</v>
          </cell>
          <cell r="AQ1008">
            <v>0</v>
          </cell>
          <cell r="AR1008">
            <v>0</v>
          </cell>
          <cell r="AS1008">
            <v>0</v>
          </cell>
          <cell r="AT1008">
            <v>0</v>
          </cell>
          <cell r="AU1008">
            <v>0</v>
          </cell>
          <cell r="AV1008">
            <v>0</v>
          </cell>
          <cell r="AW1008">
            <v>0</v>
          </cell>
          <cell r="AX1008">
            <v>0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0</v>
          </cell>
          <cell r="BD1008">
            <v>0</v>
          </cell>
          <cell r="BE1008">
            <v>0</v>
          </cell>
          <cell r="BF1008" t="str">
            <v/>
          </cell>
        </row>
        <row r="1009">
          <cell r="A1009" t="str">
            <v xml:space="preserve">    d) Stabilization/Consolidation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0.84416559929107116</v>
          </cell>
          <cell r="O1009">
            <v>0.9695842241593684</v>
          </cell>
          <cell r="P1009">
            <v>7.3837822909627829E-2</v>
          </cell>
          <cell r="Q1009">
            <v>0</v>
          </cell>
          <cell r="R1009">
            <v>1.5105881694358793E-2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  <cell r="AJ1009">
            <v>0.15369779924951629</v>
          </cell>
          <cell r="AK1009">
            <v>0.3015349652486542</v>
          </cell>
          <cell r="AL1009">
            <v>0.38015326315478104</v>
          </cell>
          <cell r="AM1009">
            <v>3.2793076574112123E-2</v>
          </cell>
          <cell r="AN1009">
            <v>0</v>
          </cell>
          <cell r="AO1009">
            <v>0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0</v>
          </cell>
          <cell r="BD1009">
            <v>0</v>
          </cell>
          <cell r="BE1009">
            <v>0</v>
          </cell>
          <cell r="BF1009" t="str">
            <v/>
          </cell>
        </row>
        <row r="1010">
          <cell r="A1010" t="str">
            <v xml:space="preserve">    e) Property</v>
          </cell>
          <cell r="C1010">
            <v>1.2481220385993299</v>
          </cell>
          <cell r="D1010">
            <v>1.4438727291819804</v>
          </cell>
          <cell r="E1010">
            <v>1.3266331658291457</v>
          </cell>
          <cell r="F1010">
            <v>1.3301145507904952</v>
          </cell>
          <cell r="G1010">
            <v>1.2289386833420184</v>
          </cell>
          <cell r="H1010">
            <v>1.4398340248962658</v>
          </cell>
          <cell r="I1010">
            <v>1.5876573648623407</v>
          </cell>
          <cell r="J1010">
            <v>1.2389817286231892</v>
          </cell>
          <cell r="K1010">
            <v>1.5391068662880747</v>
          </cell>
          <cell r="L1010">
            <v>1.4209850606909431</v>
          </cell>
          <cell r="M1010">
            <v>1.1287660344716131</v>
          </cell>
          <cell r="N1010">
            <v>1.1764259756974826</v>
          </cell>
          <cell r="O1010">
            <v>1.4116963769928166</v>
          </cell>
          <cell r="P1010">
            <v>1.3433720039041965</v>
          </cell>
          <cell r="Q1010">
            <v>1.3909969029729059</v>
          </cell>
          <cell r="R1010">
            <v>1.5058406066176524</v>
          </cell>
          <cell r="S1010">
            <v>1.5477510328788693</v>
          </cell>
          <cell r="T1010">
            <v>1.3525229996592458</v>
          </cell>
          <cell r="U1010">
            <v>1.3292170465854953</v>
          </cell>
          <cell r="V1010">
            <v>1.6204023123882059</v>
          </cell>
          <cell r="W1010">
            <v>1.5143272500048905</v>
          </cell>
          <cell r="X1010">
            <v>1.644275540384611</v>
          </cell>
          <cell r="Y1010">
            <v>1.507420284806761</v>
          </cell>
          <cell r="Z1010">
            <v>1.5873179245764319</v>
          </cell>
          <cell r="AA1010">
            <v>1.5639493859581564</v>
          </cell>
          <cell r="AB1010">
            <v>1.7341045463740843</v>
          </cell>
          <cell r="AC1010">
            <v>1.7652632491039826</v>
          </cell>
          <cell r="AD1010">
            <v>1.0874178971357835</v>
          </cell>
          <cell r="AE1010">
            <v>1.2628278768268661</v>
          </cell>
          <cell r="AF1010">
            <v>1.2676882013429158</v>
          </cell>
          <cell r="AG1010">
            <v>1.311688545217693</v>
          </cell>
          <cell r="AH1010">
            <v>1.4332212597091418</v>
          </cell>
          <cell r="AI1010">
            <v>1.4201991178192739</v>
          </cell>
          <cell r="AJ1010">
            <v>1.6698873026694205</v>
          </cell>
          <cell r="AK1010">
            <v>1.7641405084298487</v>
          </cell>
          <cell r="AL1010">
            <v>1.3907535357287859</v>
          </cell>
          <cell r="AM1010">
            <v>1.3789692383119576</v>
          </cell>
          <cell r="AN1010">
            <v>1.3670958078188062</v>
          </cell>
          <cell r="AO1010">
            <v>1.3131464415372043</v>
          </cell>
          <cell r="AP1010">
            <v>1.3452479219612674</v>
          </cell>
          <cell r="AQ1010">
            <v>1.4158319120074447</v>
          </cell>
          <cell r="AR1010">
            <v>1.4135853681936221</v>
          </cell>
          <cell r="AS1010">
            <v>1.4246506983943235</v>
          </cell>
          <cell r="AT1010">
            <v>1.4350772179533058</v>
          </cell>
          <cell r="AU1010">
            <v>1.5575113337751352</v>
          </cell>
          <cell r="AV1010">
            <v>1.4058352340342333</v>
          </cell>
          <cell r="AW1010">
            <v>1.4918694527648053</v>
          </cell>
          <cell r="AX1010">
            <v>1.5014081478947081</v>
          </cell>
          <cell r="AY1010">
            <v>1.5050622613180415</v>
          </cell>
          <cell r="AZ1010">
            <v>1.5149977371127576</v>
          </cell>
          <cell r="BA1010">
            <v>1.5111721155850137</v>
          </cell>
          <cell r="BB1010">
            <v>1.5246160511097198</v>
          </cell>
          <cell r="BC1010">
            <v>1.537409797408539</v>
          </cell>
          <cell r="BD1010">
            <v>1.5496057067106803</v>
          </cell>
          <cell r="BE1010">
            <v>1.5646841048118205</v>
          </cell>
          <cell r="BF1010" t="str">
            <v/>
          </cell>
        </row>
        <row r="1011">
          <cell r="A1011" t="str">
            <v xml:space="preserve">    f) Municipal Solid Waste Tax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  <cell r="AJ1011">
            <v>0</v>
          </cell>
          <cell r="AK1011">
            <v>0.34338501380629655</v>
          </cell>
          <cell r="AL1011">
            <v>0</v>
          </cell>
          <cell r="AM1011">
            <v>0</v>
          </cell>
          <cell r="AN1011">
            <v>0</v>
          </cell>
          <cell r="AO1011">
            <v>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0</v>
          </cell>
          <cell r="BD1011">
            <v>0</v>
          </cell>
          <cell r="BE1011">
            <v>0</v>
          </cell>
          <cell r="BF1011" t="str">
            <v/>
          </cell>
        </row>
        <row r="1012">
          <cell r="A1012" t="str">
            <v xml:space="preserve">    g) Bank/Other Fin. Ins. Asset Tax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0</v>
          </cell>
          <cell r="AK1012">
            <v>0.28865802723091799</v>
          </cell>
          <cell r="AL1012">
            <v>0.30370370885643666</v>
          </cell>
          <cell r="AM1012">
            <v>0.33180075614427723</v>
          </cell>
          <cell r="AN1012">
            <v>0.48373241716450771</v>
          </cell>
          <cell r="AO1012">
            <v>0.48964782565794063</v>
          </cell>
          <cell r="AP1012">
            <v>0.48684453385113569</v>
          </cell>
          <cell r="AQ1012">
            <v>0.37911637281321509</v>
          </cell>
          <cell r="AR1012">
            <v>0.44579171672443768</v>
          </cell>
          <cell r="AS1012">
            <v>0.36157710480939587</v>
          </cell>
          <cell r="AT1012">
            <v>0.37297525896091194</v>
          </cell>
          <cell r="AU1012">
            <v>0.39062251862359793</v>
          </cell>
          <cell r="AV1012">
            <v>0.36528503182541722</v>
          </cell>
          <cell r="AW1012">
            <v>0.37736974449717592</v>
          </cell>
          <cell r="AX1012">
            <v>0.37724983824424962</v>
          </cell>
          <cell r="AY1012">
            <v>0.37720261928518878</v>
          </cell>
          <cell r="AZ1012">
            <v>0.37683300847945894</v>
          </cell>
          <cell r="BA1012">
            <v>0.37725166906420238</v>
          </cell>
          <cell r="BB1012">
            <v>0.37705735473680047</v>
          </cell>
          <cell r="BC1012">
            <v>0.37697144208882227</v>
          </cell>
          <cell r="BD1012">
            <v>0.37690260665159836</v>
          </cell>
          <cell r="BE1012">
            <v>0.37684304974654359</v>
          </cell>
          <cell r="BF1012" t="str">
            <v/>
          </cell>
        </row>
        <row r="1013">
          <cell r="C1013">
            <v>0.4507107361608691</v>
          </cell>
          <cell r="D1013">
            <v>0.56704819909692328</v>
          </cell>
          <cell r="E1013">
            <v>0.60301507537688437</v>
          </cell>
          <cell r="F1013">
            <v>0.63902300482817387</v>
          </cell>
          <cell r="G1013">
            <v>0.54715997915581027</v>
          </cell>
          <cell r="H1013">
            <v>0.36099585062240658</v>
          </cell>
          <cell r="I1013">
            <v>0.49684336359221487</v>
          </cell>
          <cell r="J1013">
            <v>0.36380072918021622</v>
          </cell>
          <cell r="K1013">
            <v>0.37106350025813112</v>
          </cell>
          <cell r="L1013">
            <v>0.40849673202614384</v>
          </cell>
          <cell r="M1013">
            <v>0.35915282915005864</v>
          </cell>
          <cell r="N1013">
            <v>0.46360283312386014</v>
          </cell>
          <cell r="O1013">
            <v>0.57860689627374207</v>
          </cell>
          <cell r="P1013">
            <v>0.476373051029857</v>
          </cell>
          <cell r="Q1013">
            <v>0.63796154255420578</v>
          </cell>
          <cell r="R1013">
            <v>0.63660501426226346</v>
          </cell>
          <cell r="S1013">
            <v>0.64668126719731345</v>
          </cell>
          <cell r="T1013">
            <v>0.57328097131960476</v>
          </cell>
          <cell r="U1013">
            <v>0.52555934370917112</v>
          </cell>
          <cell r="V1013">
            <v>0.53625191595901867</v>
          </cell>
          <cell r="W1013">
            <v>0.58422957330394287</v>
          </cell>
          <cell r="X1013">
            <v>0.68770034918792444</v>
          </cell>
          <cell r="Y1013">
            <v>0.62065616109211197</v>
          </cell>
          <cell r="Z1013">
            <v>0.721410147050626</v>
          </cell>
          <cell r="AA1013">
            <v>0.64466609306041489</v>
          </cell>
          <cell r="AB1013">
            <v>0.70236807977005766</v>
          </cell>
          <cell r="AC1013">
            <v>0.85049512456087317</v>
          </cell>
          <cell r="AD1013">
            <v>0.95985204832629789</v>
          </cell>
          <cell r="AE1013">
            <v>0.98974343274142074</v>
          </cell>
          <cell r="AF1013">
            <v>0.88055658822319038</v>
          </cell>
          <cell r="AG1013">
            <v>0.84293280201278753</v>
          </cell>
          <cell r="AH1013">
            <v>0.90970315029777671</v>
          </cell>
          <cell r="AI1013">
            <v>1.0607967702849939</v>
          </cell>
          <cell r="AJ1013">
            <v>1.1087319061407597</v>
          </cell>
          <cell r="AK1013">
            <v>0.86919331619718809</v>
          </cell>
          <cell r="AL1013">
            <v>0.68595148034815867</v>
          </cell>
          <cell r="AM1013">
            <v>0.63854841652075467</v>
          </cell>
          <cell r="AN1013">
            <v>0.44516106947444833</v>
          </cell>
          <cell r="AO1013">
            <v>0.86356071070582252</v>
          </cell>
          <cell r="AP1013">
            <v>1.1672037437108869</v>
          </cell>
          <cell r="AQ1013">
            <v>1.1669956594416266</v>
          </cell>
          <cell r="AR1013">
            <v>1.1683610343221085</v>
          </cell>
          <cell r="AS1013">
            <v>1.1696984142101297</v>
          </cell>
          <cell r="AT1013">
            <v>1.1712865437636775</v>
          </cell>
          <cell r="AU1013">
            <v>1.1708813782621439</v>
          </cell>
          <cell r="AV1013">
            <v>1.1714341810339073</v>
          </cell>
          <cell r="AW1013">
            <v>1.1710541237978638</v>
          </cell>
          <cell r="AX1013">
            <v>1.1710333863847633</v>
          </cell>
          <cell r="AY1013">
            <v>1.170977970098356</v>
          </cell>
          <cell r="AZ1013">
            <v>1.1709580266796327</v>
          </cell>
          <cell r="BA1013">
            <v>1.1708848785730024</v>
          </cell>
          <cell r="BB1013">
            <v>1.1708642157707589</v>
          </cell>
          <cell r="BC1013">
            <v>1.1708545924433478</v>
          </cell>
          <cell r="BD1013">
            <v>1.1708485552458479</v>
          </cell>
          <cell r="BE1013">
            <v>1.1707256129035963</v>
          </cell>
          <cell r="BF1013" t="str">
            <v/>
          </cell>
        </row>
        <row r="1014">
          <cell r="C1014" t="str">
            <v/>
          </cell>
          <cell r="D1014" t="str">
            <v/>
          </cell>
          <cell r="E1014" t="str">
            <v/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  <cell r="O1014" t="str">
            <v/>
          </cell>
          <cell r="P1014" t="str">
            <v/>
          </cell>
          <cell r="Q1014" t="str">
            <v/>
          </cell>
          <cell r="R1014" t="str">
            <v/>
          </cell>
          <cell r="S1014" t="str">
            <v/>
          </cell>
          <cell r="T1014" t="str">
            <v/>
          </cell>
          <cell r="U1014" t="str">
            <v/>
          </cell>
          <cell r="V1014" t="str">
            <v/>
          </cell>
          <cell r="W1014" t="str">
            <v/>
          </cell>
          <cell r="X1014" t="str">
            <v/>
          </cell>
          <cell r="Y1014" t="str">
            <v/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/>
          </cell>
          <cell r="AD1014" t="str">
            <v/>
          </cell>
          <cell r="AE1014" t="str">
            <v/>
          </cell>
          <cell r="AF1014" t="str">
            <v/>
          </cell>
          <cell r="AG1014" t="str">
            <v/>
          </cell>
          <cell r="AH1014" t="str">
            <v/>
          </cell>
          <cell r="AI1014" t="str">
            <v/>
          </cell>
          <cell r="AJ1014" t="str">
            <v/>
          </cell>
          <cell r="AK1014" t="str">
            <v/>
          </cell>
          <cell r="AL1014" t="str">
            <v/>
          </cell>
          <cell r="AM1014" t="str">
            <v/>
          </cell>
          <cell r="AN1014" t="str">
            <v/>
          </cell>
          <cell r="AO1014" t="str">
            <v/>
          </cell>
          <cell r="AP1014" t="str">
            <v/>
          </cell>
          <cell r="AQ1014" t="str">
            <v/>
          </cell>
          <cell r="AR1014" t="str">
            <v/>
          </cell>
          <cell r="AS1014" t="str">
            <v/>
          </cell>
          <cell r="AT1014" t="str">
            <v/>
          </cell>
          <cell r="AU1014" t="str">
            <v/>
          </cell>
          <cell r="AV1014" t="str">
            <v/>
          </cell>
          <cell r="AW1014" t="str">
            <v/>
          </cell>
          <cell r="AX1014" t="str">
            <v/>
          </cell>
          <cell r="AY1014" t="str">
            <v/>
          </cell>
          <cell r="AZ1014" t="str">
            <v/>
          </cell>
          <cell r="BA1014" t="str">
            <v/>
          </cell>
          <cell r="BB1014" t="str">
            <v/>
          </cell>
          <cell r="BC1014" t="str">
            <v/>
          </cell>
          <cell r="BD1014" t="str">
            <v/>
          </cell>
          <cell r="BE1014" t="str">
            <v/>
          </cell>
          <cell r="BF1014" t="str">
            <v/>
          </cell>
        </row>
        <row r="1015">
          <cell r="C1015">
            <v>11.631803998613197</v>
          </cell>
          <cell r="D1015">
            <v>11.230704609891839</v>
          </cell>
          <cell r="E1015">
            <v>10.914572864321608</v>
          </cell>
          <cell r="F1015">
            <v>12.0088989870302</v>
          </cell>
          <cell r="G1015">
            <v>12.571651902032308</v>
          </cell>
          <cell r="H1015">
            <v>14.199170124481327</v>
          </cell>
          <cell r="I1015">
            <v>14.557884119690684</v>
          </cell>
          <cell r="J1015">
            <v>15.19726064915092</v>
          </cell>
          <cell r="K1015">
            <v>15.113577697470316</v>
          </cell>
          <cell r="L1015">
            <v>15.610410830999067</v>
          </cell>
          <cell r="M1015">
            <v>12.329350142242792</v>
          </cell>
          <cell r="N1015">
            <v>12.449978501563502</v>
          </cell>
          <cell r="O1015">
            <v>12.479609942830958</v>
          </cell>
          <cell r="P1015">
            <v>12.354020518882795</v>
          </cell>
          <cell r="Q1015">
            <v>13.139302315268159</v>
          </cell>
          <cell r="R1015">
            <v>13.419655280479507</v>
          </cell>
          <cell r="S1015">
            <v>13.091929654149775</v>
          </cell>
          <cell r="T1015">
            <v>16.086414781189593</v>
          </cell>
          <cell r="U1015">
            <v>15.392781834775782</v>
          </cell>
          <cell r="V1015">
            <v>14.468191513224445</v>
          </cell>
          <cell r="W1015">
            <v>14.105620508027544</v>
          </cell>
          <cell r="X1015">
            <v>14.556476463001944</v>
          </cell>
          <cell r="Y1015">
            <v>13.992309679871504</v>
          </cell>
          <cell r="Z1015">
            <v>15.836482147816474</v>
          </cell>
          <cell r="AA1015">
            <v>14.832376399365563</v>
          </cell>
          <cell r="AB1015">
            <v>14.935970713255257</v>
          </cell>
          <cell r="AC1015">
            <v>13.456642027842555</v>
          </cell>
          <cell r="AD1015">
            <v>13.573400310735591</v>
          </cell>
          <cell r="AE1015">
            <v>14.179585986609128</v>
          </cell>
          <cell r="AF1015">
            <v>13.484711564505581</v>
          </cell>
          <cell r="AG1015">
            <v>14.249450721502042</v>
          </cell>
          <cell r="AH1015">
            <v>15.203301524256554</v>
          </cell>
          <cell r="AI1015">
            <v>14.361632814541405</v>
          </cell>
          <cell r="AJ1015">
            <v>14.376524757173053</v>
          </cell>
          <cell r="AK1015">
            <v>13.754715959278466</v>
          </cell>
          <cell r="AL1015">
            <v>14.564477897169384</v>
          </cell>
          <cell r="AM1015">
            <v>15.521003879268353</v>
          </cell>
          <cell r="AN1015">
            <v>16.735988469888863</v>
          </cell>
          <cell r="AO1015">
            <v>17.098154891864944</v>
          </cell>
          <cell r="AP1015">
            <v>17.63665963466763</v>
          </cell>
          <cell r="AQ1015">
            <v>17.752707671591839</v>
          </cell>
          <cell r="AR1015">
            <v>17.782338771322731</v>
          </cell>
          <cell r="AS1015">
            <v>17.831746361007283</v>
          </cell>
          <cell r="AT1015">
            <v>17.763899405560704</v>
          </cell>
          <cell r="AU1015">
            <v>17.323685018617816</v>
          </cell>
          <cell r="AV1015">
            <v>18.630969163918916</v>
          </cell>
          <cell r="AW1015">
            <v>17.000518513059312</v>
          </cell>
          <cell r="AX1015">
            <v>16.872116045202485</v>
          </cell>
          <cell r="AY1015">
            <v>16.757970299542382</v>
          </cell>
          <cell r="AZ1015">
            <v>16.59916345571428</v>
          </cell>
          <cell r="BA1015">
            <v>16.388368215972253</v>
          </cell>
          <cell r="BB1015">
            <v>16.236488864924397</v>
          </cell>
          <cell r="BC1015">
            <v>16.103643870554798</v>
          </cell>
          <cell r="BD1015">
            <v>15.854467988912479</v>
          </cell>
          <cell r="BE1015">
            <v>15.480867593428735</v>
          </cell>
          <cell r="BF1015" t="str">
            <v/>
          </cell>
        </row>
        <row r="1016">
          <cell r="C1016">
            <v>2.9700681844447012</v>
          </cell>
          <cell r="D1016">
            <v>2.9612517063950436</v>
          </cell>
          <cell r="E1016">
            <v>4.0351758793969852</v>
          </cell>
          <cell r="F1016">
            <v>4.5015620562340244</v>
          </cell>
          <cell r="G1016">
            <v>4.1644953969081122</v>
          </cell>
          <cell r="H1016">
            <v>4.1452282157676352</v>
          </cell>
          <cell r="I1016">
            <v>4.5126825805969588</v>
          </cell>
          <cell r="J1016">
            <v>5.0451610556124331</v>
          </cell>
          <cell r="K1016">
            <v>5.9208828084667013</v>
          </cell>
          <cell r="L1016">
            <v>6.2529178338001863</v>
          </cell>
          <cell r="M1016">
            <v>4.8199531280200283</v>
          </cell>
          <cell r="N1016">
            <v>5.719053001968569</v>
          </cell>
          <cell r="O1016">
            <v>5.916859523920273</v>
          </cell>
          <cell r="P1016">
            <v>6.2381051032359762</v>
          </cell>
          <cell r="Q1016">
            <v>6.4319362967049933</v>
          </cell>
          <cell r="R1016">
            <v>6.6644992052411798</v>
          </cell>
          <cell r="S1016">
            <v>5.2166982223248253</v>
          </cell>
          <cell r="T1016">
            <v>4.5590872507650461E-2</v>
          </cell>
          <cell r="U1016">
            <v>3.2862435352100836E-3</v>
          </cell>
          <cell r="V1016">
            <v>7.1228282956610663E-3</v>
          </cell>
          <cell r="W1016">
            <v>-1.2079397021355805E-3</v>
          </cell>
          <cell r="X1016">
            <v>9.3047379692769746E-4</v>
          </cell>
          <cell r="Y1016">
            <v>1.4170591465610511E-4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0</v>
          </cell>
          <cell r="BD1016">
            <v>0</v>
          </cell>
          <cell r="BE1016">
            <v>0</v>
          </cell>
          <cell r="BF1016" t="str">
            <v/>
          </cell>
        </row>
        <row r="1017">
          <cell r="C1017">
            <v>0.28891713856465967</v>
          </cell>
          <cell r="D1017">
            <v>0.28352409954846164</v>
          </cell>
          <cell r="E1017">
            <v>0.87939698492462315</v>
          </cell>
          <cell r="F1017">
            <v>1.2212439647827322</v>
          </cell>
          <cell r="G1017">
            <v>1.8108389786347057</v>
          </cell>
          <cell r="H1017">
            <v>2.8713692946058091</v>
          </cell>
          <cell r="I1017">
            <v>2.9735888527774663</v>
          </cell>
          <cell r="J1017">
            <v>3.4217861037044868</v>
          </cell>
          <cell r="K1017">
            <v>2.458699019101704</v>
          </cell>
          <cell r="L1017">
            <v>2.8186274509803924</v>
          </cell>
          <cell r="M1017">
            <v>2.4702140674297066</v>
          </cell>
          <cell r="N1017">
            <v>2.209396356519886</v>
          </cell>
          <cell r="O1017">
            <v>2.0948038922228909</v>
          </cell>
          <cell r="P1017">
            <v>1.9174015303951741</v>
          </cell>
          <cell r="Q1017">
            <v>2.0723375376569426</v>
          </cell>
          <cell r="R1017">
            <v>1.9585854608285773</v>
          </cell>
          <cell r="S1017">
            <v>1.4120907670472562</v>
          </cell>
          <cell r="T1017">
            <v>0.23345735246859475</v>
          </cell>
          <cell r="U1017">
            <v>0.25167148407150564</v>
          </cell>
          <cell r="V1017">
            <v>0.21875143343117981</v>
          </cell>
          <cell r="W1017">
            <v>0.2087033714308198</v>
          </cell>
          <cell r="X1017">
            <v>0.23191257255839301</v>
          </cell>
          <cell r="Y1017">
            <v>0.18857908220401901</v>
          </cell>
          <cell r="Z1017">
            <v>0.23406190624997275</v>
          </cell>
          <cell r="AA1017">
            <v>0.26127698779922398</v>
          </cell>
          <cell r="AB1017">
            <v>0.27727846525487609</v>
          </cell>
          <cell r="AC1017">
            <v>0.31390359595895206</v>
          </cell>
          <cell r="AD1017">
            <v>0.23204272231534215</v>
          </cell>
          <cell r="AE1017">
            <v>0.19510024713005997</v>
          </cell>
          <cell r="AF1017">
            <v>0.12643315688592188</v>
          </cell>
          <cell r="AG1017">
            <v>0.13084161183003667</v>
          </cell>
          <cell r="AH1017">
            <v>0.12522866543099159</v>
          </cell>
          <cell r="AI1017">
            <v>0.12015012867996641</v>
          </cell>
          <cell r="AJ1017">
            <v>0.12438838468306027</v>
          </cell>
          <cell r="AK1017">
            <v>0.11803859849591443</v>
          </cell>
          <cell r="AL1017">
            <v>0.10595070422415757</v>
          </cell>
          <cell r="AM1017">
            <v>9.5323974140897327E-2</v>
          </cell>
          <cell r="AN1017">
            <v>0.10368534958951532</v>
          </cell>
          <cell r="AO1017">
            <v>0.10257444569118915</v>
          </cell>
          <cell r="AP1017">
            <v>0.10336599704949515</v>
          </cell>
          <cell r="AQ1017">
            <v>0.10367305550389816</v>
          </cell>
          <cell r="AR1017">
            <v>0.12754737881931233</v>
          </cell>
          <cell r="AS1017">
            <v>0.11757902785632537</v>
          </cell>
          <cell r="AT1017">
            <v>9.5332733481113582E-2</v>
          </cell>
          <cell r="AU1017">
            <v>9.8033419604315289E-2</v>
          </cell>
          <cell r="AV1017">
            <v>0.12487496311130666</v>
          </cell>
          <cell r="AW1017">
            <v>0.10856418219501733</v>
          </cell>
          <cell r="AX1017">
            <v>0.11691378370040195</v>
          </cell>
          <cell r="AY1017">
            <v>0.11838206842646597</v>
          </cell>
          <cell r="AZ1017">
            <v>0.12564243526371527</v>
          </cell>
          <cell r="BA1017">
            <v>0.12597142532928973</v>
          </cell>
          <cell r="BB1017">
            <v>0.13639282932019856</v>
          </cell>
          <cell r="BC1017">
            <v>0.14649619211392512</v>
          </cell>
          <cell r="BD1017">
            <v>0.15486671643510072</v>
          </cell>
          <cell r="BE1017">
            <v>0.162506509732531</v>
          </cell>
          <cell r="BF1017" t="str">
            <v/>
          </cell>
        </row>
        <row r="1018"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1.5281669945031777</v>
          </cell>
          <cell r="T1018">
            <v>8.4305246106751337</v>
          </cell>
          <cell r="U1018">
            <v>7.7893385502939241</v>
          </cell>
          <cell r="V1018">
            <v>7.5897436728990426</v>
          </cell>
          <cell r="W1018">
            <v>7.8137804784722888</v>
          </cell>
          <cell r="X1018">
            <v>7.9993955307491147</v>
          </cell>
          <cell r="Y1018">
            <v>7.78782642236534</v>
          </cell>
          <cell r="Z1018">
            <v>8.5673425165365344</v>
          </cell>
          <cell r="AA1018">
            <v>8.2867651732389156</v>
          </cell>
          <cell r="AB1018">
            <v>8.6184075606928889</v>
          </cell>
          <cell r="AC1018">
            <v>7.8666864297140346</v>
          </cell>
          <cell r="AD1018">
            <v>8.3283090284894019</v>
          </cell>
          <cell r="AE1018">
            <v>8.3556447952609538</v>
          </cell>
          <cell r="AF1018">
            <v>7.8746598067532574</v>
          </cell>
          <cell r="AG1018">
            <v>8.4840163750513238</v>
          </cell>
          <cell r="AH1018">
            <v>10.059508138382817</v>
          </cell>
          <cell r="AI1018">
            <v>9.4001033251233004</v>
          </cell>
          <cell r="AJ1018">
            <v>9.69428690444024</v>
          </cell>
          <cell r="AK1018">
            <v>8.651156191582384</v>
          </cell>
          <cell r="AL1018">
            <v>9.0210474072046392</v>
          </cell>
          <cell r="AM1018">
            <v>9.067285672741999</v>
          </cell>
          <cell r="AN1018">
            <v>8.7829344546823389</v>
          </cell>
          <cell r="AO1018">
            <v>8.8438150640739686</v>
          </cell>
          <cell r="AP1018">
            <v>8.9384575442125449</v>
          </cell>
          <cell r="AQ1018">
            <v>8.9591842583920478</v>
          </cell>
          <cell r="AR1018">
            <v>8.9741542954556035</v>
          </cell>
          <cell r="AS1018">
            <v>8.9813072009811545</v>
          </cell>
          <cell r="AT1018">
            <v>8.9312918633330476</v>
          </cell>
          <cell r="AU1018">
            <v>8.6639733100834704</v>
          </cell>
          <cell r="AV1018">
            <v>8.782989565315825</v>
          </cell>
          <cell r="AW1018">
            <v>8.7085695148124298</v>
          </cell>
          <cell r="AX1018">
            <v>8.709381242115505</v>
          </cell>
          <cell r="AY1018">
            <v>8.7099239562087618</v>
          </cell>
          <cell r="AZ1018">
            <v>8.6819495340006014</v>
          </cell>
          <cell r="BA1018">
            <v>8.6266483818847775</v>
          </cell>
          <cell r="BB1018">
            <v>8.5831387205254899</v>
          </cell>
          <cell r="BC1018">
            <v>8.5571040477601485</v>
          </cell>
          <cell r="BD1018">
            <v>8.4480059078107885</v>
          </cell>
          <cell r="BE1018">
            <v>8.2183709103502807</v>
          </cell>
          <cell r="BF1018" t="str">
            <v/>
          </cell>
        </row>
        <row r="2014">
          <cell r="AU2014" t="str">
            <v>BD1801</v>
          </cell>
          <cell r="BV2014" t="str">
            <v>BP1801</v>
          </cell>
          <cell r="CN2014" t="str">
            <v xml:space="preserve">Page </v>
          </cell>
          <cell r="CO2014">
            <v>45</v>
          </cell>
          <cell r="CZ2014" t="str">
            <v xml:space="preserve">Page </v>
          </cell>
          <cell r="DA2014">
            <v>46</v>
          </cell>
          <cell r="DK2014" t="str">
            <v xml:space="preserve">Page </v>
          </cell>
          <cell r="DL2014">
            <v>47</v>
          </cell>
          <cell r="DS2014" t="str">
            <v xml:space="preserve">Page </v>
          </cell>
          <cell r="DT2014">
            <v>1</v>
          </cell>
          <cell r="EA2014" t="str">
            <v xml:space="preserve">Page </v>
          </cell>
          <cell r="EB2014">
            <v>1</v>
          </cell>
          <cell r="EI2014" t="str">
            <v xml:space="preserve">Page </v>
          </cell>
          <cell r="EJ2014">
            <v>1</v>
          </cell>
          <cell r="EQ2014" t="str">
            <v xml:space="preserve">Page </v>
          </cell>
          <cell r="ER2014">
            <v>1</v>
          </cell>
        </row>
        <row r="2025">
          <cell r="C2025" t="str">
            <v>MAR 95</v>
          </cell>
          <cell r="D2025" t="str">
            <v>JUN 95</v>
          </cell>
          <cell r="E2025" t="str">
            <v>SEP 95</v>
          </cell>
          <cell r="F2025" t="str">
            <v>DEC 95</v>
          </cell>
          <cell r="G2025" t="str">
            <v>MAR 96</v>
          </cell>
          <cell r="H2025" t="str">
            <v>JUN 96</v>
          </cell>
          <cell r="I2025" t="str">
            <v>SEP 96</v>
          </cell>
          <cell r="J2025" t="str">
            <v>DEC 96</v>
          </cell>
          <cell r="K2025" t="str">
            <v>MAR 97</v>
          </cell>
          <cell r="L2025" t="str">
            <v>JUN 97</v>
          </cell>
          <cell r="M2025" t="str">
            <v>SEP 97</v>
          </cell>
          <cell r="N2025" t="str">
            <v>DEC 97</v>
          </cell>
          <cell r="O2025" t="str">
            <v>MAR 98</v>
          </cell>
          <cell r="P2025" t="str">
            <v>JUN 98</v>
          </cell>
          <cell r="Q2025" t="str">
            <v>SEP 98</v>
          </cell>
          <cell r="R2025" t="str">
            <v>DEC 98</v>
          </cell>
          <cell r="S2025" t="str">
            <v>MAR 99</v>
          </cell>
          <cell r="T2025" t="str">
            <v>JUN 99</v>
          </cell>
          <cell r="U2025" t="str">
            <v>SEP 99</v>
          </cell>
          <cell r="V2025" t="str">
            <v>DEC 99</v>
          </cell>
          <cell r="W2025" t="str">
            <v>MAR 2000</v>
          </cell>
          <cell r="X2025" t="str">
            <v>JUN 2000</v>
          </cell>
          <cell r="Y2025" t="str">
            <v>SEP 2000</v>
          </cell>
          <cell r="Z2025" t="str">
            <v>DEC 2000</v>
          </cell>
          <cell r="AA2025" t="str">
            <v>MAR 2001</v>
          </cell>
          <cell r="AB2025" t="str">
            <v>JUN 2001</v>
          </cell>
          <cell r="AC2025" t="str">
            <v>SEP 2001</v>
          </cell>
          <cell r="AD2025" t="str">
            <v>DEC 2001</v>
          </cell>
          <cell r="AE2025" t="str">
            <v>MAR 2002</v>
          </cell>
          <cell r="AF2025" t="str">
            <v>JUN 2002</v>
          </cell>
          <cell r="AG2025" t="str">
            <v>SEP 2002</v>
          </cell>
          <cell r="AH2025" t="str">
            <v>DEC 2002</v>
          </cell>
          <cell r="AI2025" t="str">
            <v>MAR 2003</v>
          </cell>
          <cell r="AJ2025" t="str">
            <v>JUN 2003</v>
          </cell>
          <cell r="AK2025" t="str">
            <v>SEP 2003</v>
          </cell>
          <cell r="AL2025" t="str">
            <v>DEC 2003</v>
          </cell>
          <cell r="AM2025" t="str">
            <v>MAR 2004</v>
          </cell>
          <cell r="AN2025" t="str">
            <v>JUN 2004</v>
          </cell>
          <cell r="AO2025" t="str">
            <v>SEP 2004</v>
          </cell>
          <cell r="AP2025" t="str">
            <v>DEC 2004</v>
          </cell>
          <cell r="AQ2025" t="str">
            <v>MAR 2005</v>
          </cell>
          <cell r="AR2025" t="str">
            <v>JUN 2005</v>
          </cell>
          <cell r="AS2025" t="str">
            <v>SEP 2005</v>
          </cell>
          <cell r="AT2025" t="str">
            <v>DEC 2005</v>
          </cell>
          <cell r="AU2025" t="str">
            <v>MAR 2006</v>
          </cell>
          <cell r="AV2025" t="str">
            <v>JUN 2006</v>
          </cell>
          <cell r="AW2025" t="str">
            <v>SEP 2006</v>
          </cell>
          <cell r="AX2025" t="str">
            <v>DEC 2006</v>
          </cell>
          <cell r="AY2025" t="str">
            <v>MAR 2007</v>
          </cell>
          <cell r="AZ2025" t="str">
            <v>JUN 2007</v>
          </cell>
          <cell r="BA2025" t="str">
            <v>SEP 2007</v>
          </cell>
          <cell r="BB2025" t="str">
            <v>DEC 2007</v>
          </cell>
          <cell r="BC2025" t="str">
            <v>MAR 2008</v>
          </cell>
          <cell r="BD2025" t="str">
            <v>JUN 2008</v>
          </cell>
          <cell r="BE2025" t="str">
            <v>SEP 2008</v>
          </cell>
          <cell r="BF2025" t="str">
            <v>DEC 2008</v>
          </cell>
          <cell r="BG2025" t="str">
            <v>MAR 2009</v>
          </cell>
          <cell r="BH2025" t="str">
            <v>JUN 2009</v>
          </cell>
          <cell r="BI2025" t="str">
            <v>SEP 2009</v>
          </cell>
          <cell r="BJ2025" t="str">
            <v>DEC 2009</v>
          </cell>
          <cell r="BK2025" t="str">
            <v>MAR 2010</v>
          </cell>
          <cell r="BL2025" t="str">
            <v>JUN 2010</v>
          </cell>
          <cell r="BM2025" t="str">
            <v>SEP 2010</v>
          </cell>
          <cell r="BN2025" t="str">
            <v>DEC 2010</v>
          </cell>
          <cell r="BO2025" t="str">
            <v>MAR 2011</v>
          </cell>
          <cell r="BP2025" t="str">
            <v>JUN 2011</v>
          </cell>
          <cell r="BQ2025" t="str">
            <v>SEP 2011</v>
          </cell>
          <cell r="BR2025" t="str">
            <v>DEC 2011</v>
          </cell>
          <cell r="BS2025" t="str">
            <v>MAR 2012</v>
          </cell>
          <cell r="BT2025" t="str">
            <v>JUN 2012</v>
          </cell>
          <cell r="BU2025" t="str">
            <v>SEP 2012</v>
          </cell>
          <cell r="BV2025" t="str">
            <v>DEC 2012</v>
          </cell>
          <cell r="BW2025" t="str">
            <v>MAR 2013</v>
          </cell>
          <cell r="BX2025" t="str">
            <v>JUN 2013</v>
          </cell>
          <cell r="BY2025" t="str">
            <v>SEP 2013</v>
          </cell>
          <cell r="BZ2025" t="str">
            <v>DEC 2013</v>
          </cell>
          <cell r="CA2025" t="str">
            <v>MAR 2014</v>
          </cell>
          <cell r="CB2025" t="str">
            <v>JUN 2014</v>
          </cell>
          <cell r="CC2025" t="str">
            <v>SEP 2014</v>
          </cell>
          <cell r="CD2025" t="str">
            <v>DEC 2014</v>
          </cell>
          <cell r="CE2025" t="str">
            <v>MAR 2015</v>
          </cell>
          <cell r="CF2025" t="str">
            <v>JUN 2015</v>
          </cell>
          <cell r="CG2025" t="str">
            <v>SEP 2015</v>
          </cell>
          <cell r="CH2025" t="str">
            <v>DEC 2015</v>
          </cell>
          <cell r="CI2025" t="str">
            <v>MAR 2016</v>
          </cell>
          <cell r="CJ2025" t="str">
            <v>JUN 2016</v>
          </cell>
          <cell r="CK2025" t="str">
            <v>SEP 2016</v>
          </cell>
          <cell r="CL2025" t="str">
            <v>DEC 2016</v>
          </cell>
          <cell r="CM2025" t="str">
            <v>MAR 2017</v>
          </cell>
          <cell r="CN2025" t="str">
            <v>JUN 2017</v>
          </cell>
          <cell r="CO2025" t="str">
            <v>SEP 2017</v>
          </cell>
          <cell r="CP2025" t="str">
            <v>DEC 2017</v>
          </cell>
          <cell r="CQ2025" t="str">
            <v>MAR 2018</v>
          </cell>
          <cell r="CR2025" t="str">
            <v>JUN 2018</v>
          </cell>
          <cell r="CS2025" t="str">
            <v>SEP 2018</v>
          </cell>
          <cell r="CT2025" t="str">
            <v>DEC 2018</v>
          </cell>
          <cell r="CU2025" t="str">
            <v>MAR 2019</v>
          </cell>
          <cell r="CV2025" t="str">
            <v>JUN 2019</v>
          </cell>
          <cell r="CW2025" t="str">
            <v>SEP 2019</v>
          </cell>
          <cell r="CX2025" t="str">
            <v>DEC 2019</v>
          </cell>
          <cell r="CY2025" t="str">
            <v>MAR 2020</v>
          </cell>
          <cell r="CZ2025" t="str">
            <v>JUN 2020</v>
          </cell>
          <cell r="DA2025" t="str">
            <v>SEP 2020</v>
          </cell>
          <cell r="DB2025" t="str">
            <v>DEC 2020</v>
          </cell>
          <cell r="DC2025" t="str">
            <v>MAR 2021</v>
          </cell>
          <cell r="DD2025" t="str">
            <v>JUN 2021</v>
          </cell>
          <cell r="DE2025" t="str">
            <v>SEP 2021</v>
          </cell>
          <cell r="DF2025" t="str">
            <v>DEC 2021</v>
          </cell>
          <cell r="DG2025" t="str">
            <v>MAR 2022</v>
          </cell>
          <cell r="DH2025" t="str">
            <v>JUN 2022</v>
          </cell>
          <cell r="DI2025" t="str">
            <v>SEP 2022</v>
          </cell>
          <cell r="DJ2025" t="str">
            <v>DEC 2022</v>
          </cell>
          <cell r="DK2025" t="str">
            <v>MAR 2023</v>
          </cell>
          <cell r="DL2025" t="str">
            <v>JUN 2023</v>
          </cell>
          <cell r="DM2025" t="str">
            <v>SEP 2023</v>
          </cell>
          <cell r="DN2025" t="str">
            <v>DEC 2023</v>
          </cell>
          <cell r="DO2025" t="str">
            <v>MAR 2024</v>
          </cell>
          <cell r="DP2025" t="str">
            <v>JUN 2024</v>
          </cell>
          <cell r="DQ2025" t="str">
            <v>SEP 2024</v>
          </cell>
          <cell r="DR2025" t="str">
            <v>DEC 2024</v>
          </cell>
          <cell r="DS2025" t="str">
            <v>MAR 2025</v>
          </cell>
          <cell r="DT2025" t="str">
            <v>JUN 2025</v>
          </cell>
          <cell r="DU2025" t="str">
            <v>SEP 2025</v>
          </cell>
          <cell r="DV2025" t="str">
            <v>DEC 2025</v>
          </cell>
          <cell r="DW2025" t="str">
            <v>MAR 2026</v>
          </cell>
          <cell r="DX2025" t="str">
            <v>JUN 2026</v>
          </cell>
          <cell r="DY2025" t="str">
            <v>SEP 2026</v>
          </cell>
          <cell r="DZ2025" t="str">
            <v>DEC 2026</v>
          </cell>
          <cell r="EA2025" t="str">
            <v>MAR 2027</v>
          </cell>
          <cell r="EB2025" t="str">
            <v>JUN 2027</v>
          </cell>
          <cell r="EC2025" t="str">
            <v>SEP 2027</v>
          </cell>
          <cell r="ED2025" t="str">
            <v>DEC 2027</v>
          </cell>
          <cell r="EE2025" t="str">
            <v>MAR 2028</v>
          </cell>
          <cell r="EF2025" t="str">
            <v>JUN 2028</v>
          </cell>
          <cell r="EG2025" t="str">
            <v>SEP 2028</v>
          </cell>
          <cell r="EH2025" t="str">
            <v>DEC 2028</v>
          </cell>
          <cell r="EI2025" t="str">
            <v>MAR 2029</v>
          </cell>
          <cell r="EJ2025" t="str">
            <v>JUN 2029</v>
          </cell>
          <cell r="EK2025" t="str">
            <v>SEP 2029</v>
          </cell>
          <cell r="EL2025" t="str">
            <v>DEC 2029</v>
          </cell>
          <cell r="EM2025" t="str">
            <v>MAR 2030</v>
          </cell>
          <cell r="EN2025" t="str">
            <v>JUN 2030</v>
          </cell>
          <cell r="EO2025" t="str">
            <v>SEP 2030</v>
          </cell>
          <cell r="EP2025" t="str">
            <v>DEC 2030</v>
          </cell>
          <cell r="EQ2025" t="str">
            <v>MAR 2031</v>
          </cell>
          <cell r="ER2025" t="str">
            <v>JUN 2031</v>
          </cell>
          <cell r="ES2025" t="str">
            <v>SEP 2031</v>
          </cell>
        </row>
        <row r="2029">
          <cell r="C2029">
            <v>355.95799999999997</v>
          </cell>
          <cell r="D2029">
            <v>345.88100000000003</v>
          </cell>
          <cell r="E2029">
            <v>380.94100000000003</v>
          </cell>
          <cell r="F2029">
            <v>367.79400000000004</v>
          </cell>
          <cell r="G2029">
            <v>505.19400000000002</v>
          </cell>
          <cell r="H2029">
            <v>554.19399999999996</v>
          </cell>
          <cell r="I2029">
            <v>532.09400000000005</v>
          </cell>
          <cell r="J2029">
            <v>580.79399999999998</v>
          </cell>
          <cell r="K2029">
            <v>691.09400000000005</v>
          </cell>
          <cell r="L2029">
            <v>704.29399999999998</v>
          </cell>
          <cell r="M2029">
            <v>668.39400000000001</v>
          </cell>
          <cell r="N2029">
            <v>642.69399999999996</v>
          </cell>
          <cell r="O2029">
            <v>721.79399999999987</v>
          </cell>
          <cell r="P2029">
            <v>724.19399999999996</v>
          </cell>
          <cell r="Q2029">
            <v>643.19399999999985</v>
          </cell>
          <cell r="R2029">
            <v>568.19399999999985</v>
          </cell>
          <cell r="S2029">
            <v>670.89399999999978</v>
          </cell>
          <cell r="T2029">
            <v>849.89399999999978</v>
          </cell>
          <cell r="U2029">
            <v>733.99399999999969</v>
          </cell>
          <cell r="V2029">
            <v>679.4939999999998</v>
          </cell>
          <cell r="W2029">
            <v>850.79399999999976</v>
          </cell>
          <cell r="X2029">
            <v>1135.1939999999997</v>
          </cell>
          <cell r="Y2029">
            <v>1089.6939999999997</v>
          </cell>
          <cell r="Z2029">
            <v>1081.0939999999998</v>
          </cell>
          <cell r="AA2029">
            <v>1204.4939999999997</v>
          </cell>
          <cell r="AB2029">
            <v>1225.4939999999997</v>
          </cell>
          <cell r="AC2029">
            <v>1214.5939999999996</v>
          </cell>
          <cell r="AD2029">
            <v>1533.6669999999997</v>
          </cell>
          <cell r="AE2029">
            <v>1624.8669999999997</v>
          </cell>
          <cell r="AF2029">
            <v>1605.9669999999996</v>
          </cell>
          <cell r="AG2029">
            <v>1570.5669999999996</v>
          </cell>
          <cell r="AH2029">
            <v>1711.2669999999996</v>
          </cell>
          <cell r="AI2029">
            <v>1940.5429999999997</v>
          </cell>
          <cell r="AJ2029">
            <v>1929.2429999999995</v>
          </cell>
          <cell r="AK2029">
            <v>2053.0709999999995</v>
          </cell>
          <cell r="AL2029">
            <v>2087.0709999999995</v>
          </cell>
          <cell r="AM2029">
            <v>2169.0709999999999</v>
          </cell>
          <cell r="AN2029">
            <v>2244.4009999999998</v>
          </cell>
          <cell r="AO2029">
            <v>1881.0009999999997</v>
          </cell>
          <cell r="AP2029">
            <v>1746.7009999999996</v>
          </cell>
          <cell r="AQ2029">
            <v>1752.3909999999996</v>
          </cell>
          <cell r="AR2029">
            <v>1659.3073088921569</v>
          </cell>
          <cell r="AS2029">
            <v>1442.507308892157</v>
          </cell>
          <cell r="AT2029">
            <v>1608.4073088921571</v>
          </cell>
          <cell r="AU2029">
            <v>1730.1823088921569</v>
          </cell>
          <cell r="AV2029">
            <v>1610.5573088921569</v>
          </cell>
          <cell r="AW2029">
            <v>1613.5323088921571</v>
          </cell>
          <cell r="AX2029">
            <v>1691.207308892157</v>
          </cell>
          <cell r="AY2029">
            <v>1938.598250552157</v>
          </cell>
          <cell r="AZ2029">
            <v>2036.8832744821568</v>
          </cell>
          <cell r="BA2029">
            <v>2085.8777845421569</v>
          </cell>
          <cell r="BB2029">
            <v>2249.6070712721566</v>
          </cell>
          <cell r="BC2029">
            <v>2488.494719402157</v>
          </cell>
          <cell r="BD2029">
            <v>2284.1335009821569</v>
          </cell>
          <cell r="BE2029">
            <v>1974.2732005721573</v>
          </cell>
          <cell r="BF2029">
            <v>1735.7590321921571</v>
          </cell>
          <cell r="BG2029">
            <v>1803.9900321921568</v>
          </cell>
          <cell r="BH2029">
            <v>1597.8090321921568</v>
          </cell>
          <cell r="BI2029">
            <v>2106.3200321921568</v>
          </cell>
          <cell r="BJ2029">
            <v>1989.4600321921569</v>
          </cell>
          <cell r="BK2029">
            <v>2059.0930321921569</v>
          </cell>
          <cell r="BL2029">
            <v>1710.4642726421573</v>
          </cell>
          <cell r="BM2029">
            <v>1880.2942726421572</v>
          </cell>
          <cell r="BN2029">
            <v>2013.4698074521571</v>
          </cell>
          <cell r="BO2029">
            <v>2035.7508565521571</v>
          </cell>
          <cell r="BP2029">
            <v>1889.7311676121567</v>
          </cell>
          <cell r="BQ2029">
            <v>1599.3860493421566</v>
          </cell>
          <cell r="BR2029">
            <v>2527.3204638321567</v>
          </cell>
          <cell r="BS2029">
            <v>2473.4118036821565</v>
          </cell>
          <cell r="BT2029">
            <v>3185.8336045721567</v>
          </cell>
          <cell r="BU2029">
            <v>2732.7768492621572</v>
          </cell>
          <cell r="BV2029">
            <v>2910.7882649721569</v>
          </cell>
          <cell r="BW2029">
            <v>3007.2187975821571</v>
          </cell>
          <cell r="BX2029">
            <v>2681.4043841321563</v>
          </cell>
          <cell r="BY2029">
            <v>2215.3572562021568</v>
          </cell>
          <cell r="BZ2029">
            <v>2433.1012562021569</v>
          </cell>
          <cell r="CA2029">
            <v>2511.7496570521571</v>
          </cell>
          <cell r="CB2029">
            <v>2390.3176570521573</v>
          </cell>
          <cell r="CC2029">
            <v>2282.597657052157</v>
          </cell>
          <cell r="CD2029">
            <v>2367.6406570521572</v>
          </cell>
          <cell r="CE2029">
            <v>2450.1847614021572</v>
          </cell>
          <cell r="CF2029">
            <v>2275.7325736621569</v>
          </cell>
          <cell r="CG2029">
            <v>2143.1525073321573</v>
          </cell>
          <cell r="CH2029">
            <v>2498.8367578021571</v>
          </cell>
          <cell r="CI2029">
            <v>2746.2450546721566</v>
          </cell>
          <cell r="CJ2029">
            <v>2451.1649158421569</v>
          </cell>
          <cell r="CK2029">
            <v>2451.5038658221565</v>
          </cell>
          <cell r="CL2029">
            <v>2311.853913672157</v>
          </cell>
          <cell r="CM2029">
            <v>2373.9135976721564</v>
          </cell>
          <cell r="CN2029">
            <v>2147.9475976721565</v>
          </cell>
          <cell r="CO2029">
            <v>2085.0695976721568</v>
          </cell>
          <cell r="CP2029">
            <v>1992.2825976721565</v>
          </cell>
          <cell r="CQ2029">
            <v>2119.7305976721568</v>
          </cell>
          <cell r="CR2029">
            <v>1693.7495976721564</v>
          </cell>
          <cell r="CS2029">
            <v>1612.519468555558</v>
          </cell>
          <cell r="CT2029">
            <v>2142.5788674661808</v>
          </cell>
          <cell r="CU2029">
            <v>2257.1321684922978</v>
          </cell>
          <cell r="CV2029">
            <v>2574.53236983532</v>
          </cell>
          <cell r="CW2029">
            <v>2618.7723937381606</v>
          </cell>
          <cell r="CX2029">
            <v>2749.0514369159127</v>
          </cell>
          <cell r="CY2029">
            <v>2832.2652278889009</v>
          </cell>
          <cell r="CZ2029">
            <v>3025.1811460283197</v>
          </cell>
          <cell r="DA2029">
            <v>3001.0880311746605</v>
          </cell>
          <cell r="DB2029">
            <v>3111.8596109005803</v>
          </cell>
          <cell r="DC2029">
            <v>3141.4795885888625</v>
          </cell>
          <cell r="DD2029">
            <v>3335.8131285943596</v>
          </cell>
          <cell r="DE2029">
            <v>3319.170249223168</v>
          </cell>
          <cell r="DF2029">
            <v>3143.2554321554394</v>
          </cell>
          <cell r="DG2029">
            <v>3247.5683448980726</v>
          </cell>
          <cell r="DH2029">
            <v>3165.5727501707183</v>
          </cell>
          <cell r="DI2029">
            <v>3094.3523182754525</v>
          </cell>
          <cell r="DJ2029">
            <v>3014.0265407351003</v>
          </cell>
          <cell r="DK2029">
            <v>3109.5849686452239</v>
          </cell>
          <cell r="DL2029">
            <v>3018.7974075127959</v>
          </cell>
          <cell r="DM2029">
            <v>2911.4470676975466</v>
          </cell>
          <cell r="DN2029">
            <v>2840.0562986909558</v>
          </cell>
          <cell r="DO2029">
            <v>2970.7885162934294</v>
          </cell>
          <cell r="DP2029">
            <v>2907.9350916142271</v>
          </cell>
          <cell r="DQ2029">
            <v>2801.3311346969044</v>
          </cell>
          <cell r="DR2029">
            <v>2739.1887240750148</v>
          </cell>
          <cell r="DS2029">
            <v>2891.6779754437771</v>
          </cell>
          <cell r="DT2029">
            <v>2786.2999842688437</v>
          </cell>
          <cell r="DU2029">
            <v>2671.2594281365668</v>
          </cell>
          <cell r="DV2029">
            <v>2634.0854689420075</v>
          </cell>
          <cell r="DW2029">
            <v>2848.1499456770716</v>
          </cell>
          <cell r="DX2029">
            <v>2817.7182356185549</v>
          </cell>
          <cell r="DY2029">
            <v>2770.8204301878995</v>
          </cell>
          <cell r="DZ2029">
            <v>2795.0810488684865</v>
          </cell>
          <cell r="EA2029">
            <v>3068.265569025355</v>
          </cell>
          <cell r="EB2029">
            <v>3030.0320437143655</v>
          </cell>
          <cell r="EC2029">
            <v>2983.343793633901</v>
          </cell>
          <cell r="ED2029">
            <v>3055.2422644810895</v>
          </cell>
          <cell r="EE2029">
            <v>3387.9548879826261</v>
          </cell>
          <cell r="EF2029">
            <v>3384.834777799987</v>
          </cell>
          <cell r="EG2029">
            <v>3345.1577637625855</v>
          </cell>
          <cell r="EH2029">
            <v>3474.285767109026</v>
          </cell>
          <cell r="EI2029">
            <v>3885.7769722505741</v>
          </cell>
          <cell r="EJ2029">
            <v>3930.3086351078123</v>
          </cell>
          <cell r="EK2029">
            <v>3917.3715333501768</v>
          </cell>
          <cell r="EL2029">
            <v>4112.7781770572901</v>
          </cell>
          <cell r="EM2029">
            <v>4598.3680681956948</v>
          </cell>
          <cell r="EN2029">
            <v>4685.0230419454037</v>
          </cell>
          <cell r="EO2029">
            <v>4690.9719847883316</v>
          </cell>
          <cell r="EP2029">
            <v>4958.0911854933829</v>
          </cell>
          <cell r="EQ2029">
            <v>5539.1679195951874</v>
          </cell>
          <cell r="ER2029">
            <v>5669.0897141189107</v>
          </cell>
          <cell r="ES2029">
            <v>5711.2109471615204</v>
          </cell>
        </row>
        <row r="2030">
          <cell r="C2030">
            <v>286.39999999999998</v>
          </cell>
          <cell r="D2030">
            <v>310.10000000000002</v>
          </cell>
          <cell r="E2030">
            <v>345.5</v>
          </cell>
          <cell r="F2030">
            <v>340.6</v>
          </cell>
          <cell r="G2030">
            <v>452.58199999999999</v>
          </cell>
          <cell r="H2030">
            <v>500.93400000000003</v>
          </cell>
          <cell r="I2030">
            <v>502.71699999999998</v>
          </cell>
          <cell r="J2030">
            <v>513.81799999999998</v>
          </cell>
          <cell r="K2030">
            <v>613.44600000000003</v>
          </cell>
          <cell r="L2030">
            <v>655.00599999999997</v>
          </cell>
          <cell r="M2030">
            <v>618.774</v>
          </cell>
          <cell r="N2030">
            <v>549.94799999999998</v>
          </cell>
          <cell r="O2030">
            <v>622.52199999999993</v>
          </cell>
          <cell r="P2030">
            <v>656.14899999999989</v>
          </cell>
          <cell r="Q2030">
            <v>584.2199999999998</v>
          </cell>
          <cell r="R2030">
            <v>538.79399999999976</v>
          </cell>
          <cell r="S2030">
            <v>553.59399999999982</v>
          </cell>
          <cell r="T2030">
            <v>759.89399999999978</v>
          </cell>
          <cell r="U2030">
            <v>671.79399999999976</v>
          </cell>
          <cell r="V2030">
            <v>612.89399999999978</v>
          </cell>
          <cell r="W2030">
            <v>749.83799999999974</v>
          </cell>
          <cell r="X2030">
            <v>1038.3799999999997</v>
          </cell>
          <cell r="Y2030">
            <v>1019.6439999999997</v>
          </cell>
          <cell r="Z2030">
            <v>968.89399999999978</v>
          </cell>
          <cell r="AA2030">
            <v>1096.4089999999997</v>
          </cell>
          <cell r="AB2030">
            <v>1115.5339999999997</v>
          </cell>
          <cell r="AC2030">
            <v>1106.3689999999997</v>
          </cell>
          <cell r="AD2030">
            <v>1413.6829999999998</v>
          </cell>
          <cell r="AE2030">
            <v>1483.5669999999996</v>
          </cell>
          <cell r="AF2030">
            <v>1485.1389999999997</v>
          </cell>
          <cell r="AG2030">
            <v>1441.2649999999996</v>
          </cell>
          <cell r="AH2030">
            <v>1366.4129999999996</v>
          </cell>
          <cell r="AI2030">
            <v>1358.5869999999995</v>
          </cell>
          <cell r="AJ2030">
            <v>1379.1819999999996</v>
          </cell>
          <cell r="AK2030">
            <v>1513.0079999999996</v>
          </cell>
          <cell r="AL2030">
            <v>1503.2529999999995</v>
          </cell>
          <cell r="AM2030">
            <v>1539.2709999999997</v>
          </cell>
          <cell r="AN2030">
            <v>1478.1979999999996</v>
          </cell>
          <cell r="AO2030">
            <v>1292.5449999999996</v>
          </cell>
          <cell r="AP2030">
            <v>1190.5459999999996</v>
          </cell>
          <cell r="AQ2030">
            <v>1227.9409999999998</v>
          </cell>
          <cell r="AR2030">
            <v>1214.1453088921569</v>
          </cell>
          <cell r="AS2030">
            <v>1149.5863088921569</v>
          </cell>
          <cell r="AT2030">
            <v>1236.4653088921571</v>
          </cell>
          <cell r="AU2030">
            <v>1282.4823088921571</v>
          </cell>
          <cell r="AV2030">
            <v>1167.3563088921571</v>
          </cell>
          <cell r="AW2030">
            <v>1136.775308892157</v>
          </cell>
          <cell r="AX2030">
            <v>1194.132308892157</v>
          </cell>
          <cell r="AY2030">
            <v>1331.204250552157</v>
          </cell>
          <cell r="AZ2030">
            <v>1456.0342744821569</v>
          </cell>
          <cell r="BA2030">
            <v>1466.6387845421568</v>
          </cell>
          <cell r="BB2030">
            <v>1549.9070712721571</v>
          </cell>
          <cell r="BC2030">
            <v>1657.646719402157</v>
          </cell>
          <cell r="BD2030">
            <v>1655.6315009821571</v>
          </cell>
          <cell r="BE2030">
            <v>1528.3672005721571</v>
          </cell>
          <cell r="BF2030">
            <v>1343.3000321921568</v>
          </cell>
          <cell r="BG2030">
            <v>1311.0000321921568</v>
          </cell>
          <cell r="BH2030">
            <v>1268.4000321921569</v>
          </cell>
          <cell r="BI2030">
            <v>1775.600032192157</v>
          </cell>
          <cell r="BJ2030">
            <v>1647.550032192157</v>
          </cell>
          <cell r="BK2030">
            <v>1490.050032192157</v>
          </cell>
          <cell r="BL2030">
            <v>1391.9052726421573</v>
          </cell>
          <cell r="BM2030">
            <v>1435.0052726421573</v>
          </cell>
          <cell r="BN2030">
            <v>1423.6298074521571</v>
          </cell>
          <cell r="BO2030">
            <v>1466.3128565521572</v>
          </cell>
          <cell r="BP2030">
            <v>1418.6111676121568</v>
          </cell>
          <cell r="BQ2030">
            <v>1393.5370493421567</v>
          </cell>
          <cell r="BR2030">
            <v>1414.7344638321567</v>
          </cell>
          <cell r="BS2030">
            <v>1414.5928036821567</v>
          </cell>
          <cell r="BT2030">
            <v>1347.3876045721568</v>
          </cell>
          <cell r="BU2030">
            <v>1307.733849262157</v>
          </cell>
          <cell r="BV2030">
            <v>1457.7412649721571</v>
          </cell>
          <cell r="BW2030">
            <v>1429.7107975821571</v>
          </cell>
          <cell r="BX2030">
            <v>1219.8813841321569</v>
          </cell>
          <cell r="BY2030">
            <v>1016.268256202157</v>
          </cell>
          <cell r="BZ2030">
            <v>1144.120256202157</v>
          </cell>
          <cell r="CA2030">
            <v>1170.465657052157</v>
          </cell>
          <cell r="CB2030">
            <v>1094.8166570521571</v>
          </cell>
          <cell r="CC2030">
            <v>1068.0666570521571</v>
          </cell>
          <cell r="CD2030">
            <v>1054.8666570521571</v>
          </cell>
          <cell r="CE2030">
            <v>1137.4887614021568</v>
          </cell>
          <cell r="CF2030">
            <v>972.83657366215698</v>
          </cell>
          <cell r="CG2030">
            <v>980.63050733215687</v>
          </cell>
          <cell r="CH2030">
            <v>929.36175780215706</v>
          </cell>
          <cell r="CI2030">
            <v>942.45905467215698</v>
          </cell>
          <cell r="CJ2030">
            <v>885.71391584215701</v>
          </cell>
          <cell r="CK2030">
            <v>902.40686582215676</v>
          </cell>
          <cell r="CL2030">
            <v>683.56991367215699</v>
          </cell>
          <cell r="CM2030">
            <v>709.37259767215664</v>
          </cell>
          <cell r="CN2030">
            <v>635.47259767215667</v>
          </cell>
          <cell r="CO2030">
            <v>549.67259767215671</v>
          </cell>
          <cell r="CP2030">
            <v>409.67259767215671</v>
          </cell>
          <cell r="CQ2030">
            <v>423.27259767215673</v>
          </cell>
          <cell r="CR2030">
            <v>443.07259767215675</v>
          </cell>
          <cell r="CS2030">
            <v>361.84246855555818</v>
          </cell>
          <cell r="CT2030">
            <v>891.9018674661811</v>
          </cell>
          <cell r="CU2030">
            <v>1006.455168492298</v>
          </cell>
          <cell r="CV2030">
            <v>1323.8553698353203</v>
          </cell>
          <cell r="CW2030">
            <v>1368.095393738161</v>
          </cell>
          <cell r="CX2030">
            <v>1498.3744369159128</v>
          </cell>
          <cell r="CY2030">
            <v>1581.5882278889014</v>
          </cell>
          <cell r="CZ2030">
            <v>1774.5041460283198</v>
          </cell>
          <cell r="DA2030">
            <v>1750.4110311746608</v>
          </cell>
          <cell r="DB2030">
            <v>1861.1826109005808</v>
          </cell>
          <cell r="DC2030">
            <v>1890.802588588863</v>
          </cell>
          <cell r="DD2030">
            <v>2085.1361285943599</v>
          </cell>
          <cell r="DE2030">
            <v>2068.4932492231683</v>
          </cell>
          <cell r="DF2030">
            <v>1892.5784321554397</v>
          </cell>
          <cell r="DG2030">
            <v>1996.8913448980732</v>
          </cell>
          <cell r="DH2030">
            <v>1914.8957501707187</v>
          </cell>
          <cell r="DI2030">
            <v>1843.6753182754526</v>
          </cell>
          <cell r="DJ2030">
            <v>1763.3495407351006</v>
          </cell>
          <cell r="DK2030">
            <v>1858.9079686452239</v>
          </cell>
          <cell r="DL2030">
            <v>1768.1204075127962</v>
          </cell>
          <cell r="DM2030">
            <v>1660.7700676975469</v>
          </cell>
          <cell r="DN2030">
            <v>1589.3792986909561</v>
          </cell>
          <cell r="DO2030">
            <v>1720.1115162934298</v>
          </cell>
          <cell r="DP2030">
            <v>1657.2580916142274</v>
          </cell>
          <cell r="DQ2030">
            <v>1550.6541346969047</v>
          </cell>
          <cell r="DR2030">
            <v>1488.5117240750153</v>
          </cell>
          <cell r="DS2030">
            <v>1641.0009754437774</v>
          </cell>
          <cell r="DT2030">
            <v>1535.622984268844</v>
          </cell>
          <cell r="DU2030">
            <v>1420.5824281365672</v>
          </cell>
          <cell r="DV2030">
            <v>1383.4084689420079</v>
          </cell>
          <cell r="DW2030">
            <v>1597.4729456770717</v>
          </cell>
          <cell r="DX2030">
            <v>1567.0412356185554</v>
          </cell>
          <cell r="DY2030">
            <v>1520.1434301878996</v>
          </cell>
          <cell r="DZ2030">
            <v>1544.4040488684866</v>
          </cell>
          <cell r="EA2030">
            <v>1817.5885690253556</v>
          </cell>
          <cell r="EB2030">
            <v>1779.3550437143656</v>
          </cell>
          <cell r="EC2030">
            <v>1732.6667936339013</v>
          </cell>
          <cell r="ED2030">
            <v>1804.5652644810898</v>
          </cell>
          <cell r="EE2030">
            <v>2137.2778879826265</v>
          </cell>
          <cell r="EF2030">
            <v>2134.1577777999873</v>
          </cell>
          <cell r="EG2030">
            <v>2094.4807637625859</v>
          </cell>
          <cell r="EH2030">
            <v>2223.6087671090263</v>
          </cell>
          <cell r="EI2030">
            <v>2635.0999722505744</v>
          </cell>
          <cell r="EJ2030">
            <v>2679.6316351078126</v>
          </cell>
          <cell r="EK2030">
            <v>2666.6945333501772</v>
          </cell>
          <cell r="EL2030">
            <v>2862.1011770572904</v>
          </cell>
          <cell r="EM2030">
            <v>3347.6910681956952</v>
          </cell>
          <cell r="EN2030">
            <v>3434.3460419454041</v>
          </cell>
          <cell r="EO2030">
            <v>3440.2949847883324</v>
          </cell>
          <cell r="EP2030">
            <v>3707.4141854933832</v>
          </cell>
          <cell r="EQ2030">
            <v>4288.4909195951877</v>
          </cell>
          <cell r="ER2030">
            <v>4418.412714118911</v>
          </cell>
          <cell r="ES2030">
            <v>4460.5339471615207</v>
          </cell>
        </row>
        <row r="2031">
          <cell r="C2031">
            <v>69.557999999999993</v>
          </cell>
          <cell r="D2031">
            <v>35.781000000000006</v>
          </cell>
          <cell r="E2031">
            <v>35.441000000000031</v>
          </cell>
          <cell r="F2031">
            <v>27.194000000000017</v>
          </cell>
          <cell r="G2031">
            <v>52.612000000000023</v>
          </cell>
          <cell r="H2031">
            <v>53.259999999999991</v>
          </cell>
          <cell r="I2031">
            <v>29.37700000000001</v>
          </cell>
          <cell r="J2031">
            <v>66.975999999999999</v>
          </cell>
          <cell r="K2031">
            <v>77.647999999999968</v>
          </cell>
          <cell r="L2031">
            <v>49.288000000000011</v>
          </cell>
          <cell r="M2031">
            <v>49.620000000000005</v>
          </cell>
          <cell r="N2031">
            <v>92.745999999999981</v>
          </cell>
          <cell r="O2031">
            <v>99.271999999999991</v>
          </cell>
          <cell r="P2031">
            <v>68.045000000000016</v>
          </cell>
          <cell r="Q2031">
            <v>58.974000000000046</v>
          </cell>
          <cell r="R2031">
            <v>29.400000000000091</v>
          </cell>
          <cell r="S2031">
            <v>117.30000000000001</v>
          </cell>
          <cell r="T2031">
            <v>90</v>
          </cell>
          <cell r="U2031">
            <v>62.199999999999989</v>
          </cell>
          <cell r="V2031">
            <v>66.600000000000023</v>
          </cell>
          <cell r="W2031">
            <v>100.95600000000002</v>
          </cell>
          <cell r="X2031">
            <v>96.814000000000078</v>
          </cell>
          <cell r="Y2031">
            <v>70.050000000000011</v>
          </cell>
          <cell r="Z2031">
            <v>112.19999999999999</v>
          </cell>
          <cell r="AA2031">
            <v>108.08500000000004</v>
          </cell>
          <cell r="AB2031">
            <v>109.95999999999998</v>
          </cell>
          <cell r="AC2031">
            <v>108.22499999999997</v>
          </cell>
          <cell r="AD2031">
            <v>119.98399999999992</v>
          </cell>
          <cell r="AE2031">
            <v>141.30000000000007</v>
          </cell>
          <cell r="AF2031">
            <v>120.82799999999997</v>
          </cell>
          <cell r="AG2031">
            <v>129.30200000000002</v>
          </cell>
          <cell r="AH2031">
            <v>344.85400000000004</v>
          </cell>
          <cell r="AI2031">
            <v>581.95600000000013</v>
          </cell>
          <cell r="AJ2031">
            <v>550.06100000000004</v>
          </cell>
          <cell r="AK2031">
            <v>540.06299999999999</v>
          </cell>
          <cell r="AL2031">
            <v>583.8180000000001</v>
          </cell>
          <cell r="AM2031">
            <v>629.79999999999995</v>
          </cell>
          <cell r="AN2031">
            <v>766.20300000000009</v>
          </cell>
          <cell r="AO2031">
            <v>588.45600000000002</v>
          </cell>
          <cell r="AP2031">
            <v>556.15500000000009</v>
          </cell>
          <cell r="AQ2031">
            <v>524.44999999999993</v>
          </cell>
          <cell r="AR2031">
            <v>445.16200000000003</v>
          </cell>
          <cell r="AS2031">
            <v>292.92100000000005</v>
          </cell>
          <cell r="AT2031">
            <v>371.94200000000001</v>
          </cell>
          <cell r="AU2031">
            <v>447.69999999999993</v>
          </cell>
          <cell r="AV2031">
            <v>443.20099999999991</v>
          </cell>
          <cell r="AW2031">
            <v>476.75700000000006</v>
          </cell>
          <cell r="AX2031">
            <v>497.07500000000005</v>
          </cell>
          <cell r="AY2031">
            <v>607.39400000000001</v>
          </cell>
          <cell r="AZ2031">
            <v>580.84899999999993</v>
          </cell>
          <cell r="BA2031">
            <v>619.23900000000003</v>
          </cell>
          <cell r="BB2031">
            <v>699.69999999999982</v>
          </cell>
          <cell r="BC2031">
            <v>830.84799999999996</v>
          </cell>
          <cell r="BD2031">
            <v>628.50199999999995</v>
          </cell>
          <cell r="BE2031">
            <v>445.90600000000018</v>
          </cell>
          <cell r="BF2031">
            <v>392.45900000000029</v>
          </cell>
          <cell r="BG2031">
            <v>492.99</v>
          </cell>
          <cell r="BH2031">
            <v>329.40899999999988</v>
          </cell>
          <cell r="BI2031">
            <v>330.72</v>
          </cell>
          <cell r="BJ2031">
            <v>341.90999999999985</v>
          </cell>
          <cell r="BK2031">
            <v>569.04299999999989</v>
          </cell>
          <cell r="BL2031">
            <v>318.55899999999997</v>
          </cell>
          <cell r="BM2031">
            <v>445.28899999999999</v>
          </cell>
          <cell r="BN2031">
            <v>589.84</v>
          </cell>
          <cell r="BO2031">
            <v>569.43799999999987</v>
          </cell>
          <cell r="BP2031">
            <v>471.11999999999989</v>
          </cell>
          <cell r="BQ2031">
            <v>205.84899999999993</v>
          </cell>
          <cell r="BR2031">
            <v>1112.5860000000002</v>
          </cell>
          <cell r="BS2031">
            <v>1058.819</v>
          </cell>
          <cell r="BT2031">
            <v>1838.4459999999999</v>
          </cell>
          <cell r="BU2031">
            <v>1425.0430000000001</v>
          </cell>
          <cell r="BV2031">
            <v>1453.0469999999998</v>
          </cell>
          <cell r="BW2031">
            <v>1577.5079999999998</v>
          </cell>
          <cell r="BX2031">
            <v>1461.5229999999997</v>
          </cell>
          <cell r="BY2031">
            <v>1199.0889999999999</v>
          </cell>
          <cell r="BZ2031">
            <v>1288.9809999999998</v>
          </cell>
          <cell r="CA2031">
            <v>1341.2840000000001</v>
          </cell>
          <cell r="CB2031">
            <v>1295.5010000000002</v>
          </cell>
          <cell r="CC2031">
            <v>1214.5309999999999</v>
          </cell>
          <cell r="CD2031">
            <v>1312.7740000000001</v>
          </cell>
          <cell r="CE2031">
            <v>1312.6960000000001</v>
          </cell>
          <cell r="CF2031">
            <v>1302.8959999999997</v>
          </cell>
          <cell r="CG2031">
            <v>1162.5220000000002</v>
          </cell>
          <cell r="CH2031">
            <v>1569.4749999999999</v>
          </cell>
          <cell r="CI2031">
            <v>1803.7859999999998</v>
          </cell>
          <cell r="CJ2031">
            <v>1565.4509999999998</v>
          </cell>
          <cell r="CK2031">
            <v>1549.097</v>
          </cell>
          <cell r="CL2031">
            <v>1628.2839999999999</v>
          </cell>
          <cell r="CM2031">
            <v>1664.5409999999997</v>
          </cell>
          <cell r="CN2031">
            <v>1512.4749999999999</v>
          </cell>
          <cell r="CO2031">
            <v>1535.3970000000002</v>
          </cell>
          <cell r="CP2031">
            <v>1582.61</v>
          </cell>
          <cell r="CQ2031">
            <v>1696.4580000000001</v>
          </cell>
          <cell r="CR2031">
            <v>1250.6769999999997</v>
          </cell>
          <cell r="CS2031">
            <v>1250.6769999999997</v>
          </cell>
          <cell r="CT2031">
            <v>1250.6769999999997</v>
          </cell>
          <cell r="CU2031">
            <v>1250.6769999999997</v>
          </cell>
          <cell r="CV2031">
            <v>1250.6769999999997</v>
          </cell>
          <cell r="CW2031">
            <v>1250.6769999999997</v>
          </cell>
          <cell r="CX2031">
            <v>1250.6769999999997</v>
          </cell>
          <cell r="CY2031">
            <v>1250.6769999999997</v>
          </cell>
          <cell r="CZ2031">
            <v>1250.6769999999997</v>
          </cell>
          <cell r="DA2031">
            <v>1250.6769999999997</v>
          </cell>
          <cell r="DB2031">
            <v>1250.6769999999997</v>
          </cell>
          <cell r="DC2031">
            <v>1250.6769999999997</v>
          </cell>
          <cell r="DD2031">
            <v>1250.6769999999997</v>
          </cell>
          <cell r="DE2031">
            <v>1250.6769999999997</v>
          </cell>
          <cell r="DF2031">
            <v>1250.6769999999997</v>
          </cell>
          <cell r="DG2031">
            <v>1250.6769999999997</v>
          </cell>
          <cell r="DH2031">
            <v>1250.6769999999997</v>
          </cell>
          <cell r="DI2031">
            <v>1250.6769999999997</v>
          </cell>
          <cell r="DJ2031">
            <v>1250.6769999999997</v>
          </cell>
          <cell r="DK2031">
            <v>1250.6769999999997</v>
          </cell>
          <cell r="DL2031">
            <v>1250.6769999999997</v>
          </cell>
          <cell r="DM2031">
            <v>1250.6769999999997</v>
          </cell>
          <cell r="DN2031">
            <v>1250.6769999999997</v>
          </cell>
          <cell r="DO2031">
            <v>1250.6769999999997</v>
          </cell>
          <cell r="DP2031">
            <v>1250.6769999999997</v>
          </cell>
          <cell r="DQ2031">
            <v>1250.6769999999997</v>
          </cell>
          <cell r="DR2031">
            <v>1250.6769999999997</v>
          </cell>
          <cell r="DS2031">
            <v>1250.6769999999997</v>
          </cell>
          <cell r="DT2031">
            <v>1250.6769999999997</v>
          </cell>
          <cell r="DU2031">
            <v>1250.6769999999997</v>
          </cell>
          <cell r="DV2031">
            <v>1250.6769999999997</v>
          </cell>
          <cell r="DW2031">
            <v>1250.6769999999997</v>
          </cell>
          <cell r="DX2031">
            <v>1250.6769999999997</v>
          </cell>
          <cell r="DY2031">
            <v>1250.6769999999997</v>
          </cell>
          <cell r="DZ2031">
            <v>1250.6769999999997</v>
          </cell>
          <cell r="EA2031">
            <v>1250.6769999999997</v>
          </cell>
          <cell r="EB2031">
            <v>1250.6769999999997</v>
          </cell>
          <cell r="EC2031">
            <v>1250.6769999999997</v>
          </cell>
          <cell r="ED2031">
            <v>1250.6769999999997</v>
          </cell>
          <cell r="EE2031">
            <v>1250.6769999999997</v>
          </cell>
          <cell r="EF2031">
            <v>1250.6769999999997</v>
          </cell>
          <cell r="EG2031">
            <v>1250.6769999999997</v>
          </cell>
          <cell r="EH2031">
            <v>1250.6769999999997</v>
          </cell>
          <cell r="EI2031">
            <v>1250.6769999999997</v>
          </cell>
          <cell r="EJ2031">
            <v>1250.6769999999997</v>
          </cell>
          <cell r="EK2031">
            <v>1250.6769999999997</v>
          </cell>
          <cell r="EL2031">
            <v>1250.6769999999997</v>
          </cell>
          <cell r="EM2031">
            <v>1250.6769999999997</v>
          </cell>
          <cell r="EN2031">
            <v>1250.6769999999997</v>
          </cell>
          <cell r="EO2031">
            <v>1250.6769999999997</v>
          </cell>
          <cell r="EP2031">
            <v>1250.6769999999997</v>
          </cell>
          <cell r="EQ2031">
            <v>1250.6769999999997</v>
          </cell>
          <cell r="ER2031">
            <v>1250.6769999999997</v>
          </cell>
          <cell r="ES2031">
            <v>1250.6769999999997</v>
          </cell>
        </row>
        <row r="2034">
          <cell r="C2034">
            <v>1594.8009999999999</v>
          </cell>
          <cell r="D2034">
            <v>1628.914</v>
          </cell>
          <cell r="E2034">
            <v>1584.768</v>
          </cell>
          <cell r="F2034">
            <v>1664.1289999999999</v>
          </cell>
          <cell r="G2034">
            <v>1583.1150000000002</v>
          </cell>
          <cell r="H2034">
            <v>1595.5819999999999</v>
          </cell>
          <cell r="I2034">
            <v>1653.5709999999999</v>
          </cell>
          <cell r="J2034">
            <v>1768.0280000000002</v>
          </cell>
          <cell r="K2034">
            <v>1674.5630000000001</v>
          </cell>
          <cell r="L2034">
            <v>1740.3770000000004</v>
          </cell>
          <cell r="M2034">
            <v>1796.6189999999999</v>
          </cell>
          <cell r="N2034">
            <v>1860.1579999999999</v>
          </cell>
          <cell r="O2034">
            <v>1895.4830000000002</v>
          </cell>
          <cell r="P2034">
            <v>1993.9699999999998</v>
          </cell>
          <cell r="Q2034">
            <v>2062.0009999999997</v>
          </cell>
          <cell r="R2034">
            <v>2197.4059999999999</v>
          </cell>
          <cell r="S2034">
            <v>2221.2060000000001</v>
          </cell>
          <cell r="T2034">
            <v>2204.4060000000004</v>
          </cell>
          <cell r="U2034">
            <v>2313.1060000000007</v>
          </cell>
          <cell r="V2034">
            <v>2391.1060000000002</v>
          </cell>
          <cell r="W2034">
            <v>2284.2579999999998</v>
          </cell>
          <cell r="X2034">
            <v>2122.9740000000002</v>
          </cell>
          <cell r="Y2034">
            <v>2161.8920000000007</v>
          </cell>
          <cell r="Z2034">
            <v>2253.4830000000002</v>
          </cell>
          <cell r="AA2034">
            <v>2167.0790000000002</v>
          </cell>
          <cell r="AB2034">
            <v>2233.0960000000005</v>
          </cell>
          <cell r="AC2034">
            <v>2266.5430000000001</v>
          </cell>
          <cell r="AD2034">
            <v>2003.1600000000005</v>
          </cell>
          <cell r="AE2034">
            <v>2003.4860000000003</v>
          </cell>
          <cell r="AF2034">
            <v>2133.7440000000006</v>
          </cell>
          <cell r="AG2034">
            <v>2157.2200000000007</v>
          </cell>
          <cell r="AH2034">
            <v>2186.433</v>
          </cell>
          <cell r="AI2034">
            <v>1944.2390000000005</v>
          </cell>
          <cell r="AJ2034">
            <v>1974.036000000001</v>
          </cell>
          <cell r="AK2034">
            <v>1976.0290000000009</v>
          </cell>
          <cell r="AL2034">
            <v>2086.9290000000005</v>
          </cell>
          <cell r="AM2034">
            <v>2231.3289999999997</v>
          </cell>
          <cell r="AN2034">
            <v>2386.1689999999999</v>
          </cell>
          <cell r="AO2034">
            <v>2781.324000000001</v>
          </cell>
          <cell r="AP2034">
            <v>3137.4850000000001</v>
          </cell>
          <cell r="AQ2034">
            <v>3150.2809999999999</v>
          </cell>
          <cell r="AR2034">
            <v>3369.6406911078434</v>
          </cell>
          <cell r="AS2034">
            <v>3656.0366911078427</v>
          </cell>
          <cell r="AT2034">
            <v>3586.5586911078435</v>
          </cell>
          <cell r="AU2034">
            <v>3527.120691107843</v>
          </cell>
          <cell r="AV2034">
            <v>3801.303691107843</v>
          </cell>
          <cell r="AW2034">
            <v>3983.6296911078434</v>
          </cell>
          <cell r="AX2034">
            <v>4085.886691107843</v>
          </cell>
          <cell r="AY2034">
            <v>3989.3777494478436</v>
          </cell>
          <cell r="AZ2034">
            <v>4200.5587255178434</v>
          </cell>
          <cell r="BA2034">
            <v>4270.0952154578426</v>
          </cell>
          <cell r="BB2034">
            <v>4338.7399287278431</v>
          </cell>
          <cell r="BC2034">
            <v>4227.2252805978424</v>
          </cell>
          <cell r="BD2034">
            <v>4478.0314990178431</v>
          </cell>
          <cell r="BE2034">
            <v>4679.8647994278417</v>
          </cell>
          <cell r="BF2034">
            <v>5020.0139678078422</v>
          </cell>
          <cell r="BG2034">
            <v>4916.5929678078428</v>
          </cell>
          <cell r="BH2034">
            <v>5066.0809678078422</v>
          </cell>
          <cell r="BI2034">
            <v>4587.9119678078432</v>
          </cell>
          <cell r="BJ2034">
            <v>4894.4759678078426</v>
          </cell>
          <cell r="BK2034">
            <v>4857.6449678078434</v>
          </cell>
          <cell r="BL2034">
            <v>5362.7697273578433</v>
          </cell>
          <cell r="BM2034">
            <v>5395.4777273578429</v>
          </cell>
          <cell r="BN2034">
            <v>5139.9901925478425</v>
          </cell>
          <cell r="BO2034">
            <v>5086.6351434478438</v>
          </cell>
          <cell r="BP2034">
            <v>5183.7348323878432</v>
          </cell>
          <cell r="BQ2034">
            <v>5312.3029506578441</v>
          </cell>
          <cell r="BR2034">
            <v>4417.1145361678427</v>
          </cell>
          <cell r="BS2034">
            <v>4607.6091963178442</v>
          </cell>
          <cell r="BT2034">
            <v>4021.2533954278429</v>
          </cell>
          <cell r="BU2034">
            <v>4364.1821507378436</v>
          </cell>
          <cell r="BV2034">
            <v>4467.790335027843</v>
          </cell>
          <cell r="BW2034">
            <v>4657.4042024178425</v>
          </cell>
          <cell r="BX2034">
            <v>4790.2626158678431</v>
          </cell>
          <cell r="BY2034">
            <v>5430.1507437978435</v>
          </cell>
          <cell r="BZ2034">
            <v>5400.4337437978438</v>
          </cell>
          <cell r="CA2034">
            <v>5542.2113429478422</v>
          </cell>
          <cell r="CB2034">
            <v>5493.612342947843</v>
          </cell>
          <cell r="CC2034">
            <v>5606.304342947843</v>
          </cell>
          <cell r="CD2034">
            <v>5668.3673429478422</v>
          </cell>
          <cell r="CE2034">
            <v>5590.2742385978427</v>
          </cell>
          <cell r="CF2034">
            <v>5790.7974263378437</v>
          </cell>
          <cell r="CG2034">
            <v>5973.6444926678432</v>
          </cell>
          <cell r="CH2034">
            <v>5789.2812421978415</v>
          </cell>
          <cell r="CI2034">
            <v>5491.7049453278441</v>
          </cell>
          <cell r="CJ2034">
            <v>5758.2890841578446</v>
          </cell>
          <cell r="CK2034">
            <v>5784.6331341778423</v>
          </cell>
          <cell r="CL2034">
            <v>6283.7107220278431</v>
          </cell>
          <cell r="CM2034">
            <v>6126.4784023278435</v>
          </cell>
          <cell r="CN2034">
            <v>6318.3084429178434</v>
          </cell>
          <cell r="CO2034">
            <v>6425.2654023278428</v>
          </cell>
          <cell r="CP2034">
            <v>6542.8454023278446</v>
          </cell>
          <cell r="CQ2034">
            <v>6370.4764023278422</v>
          </cell>
          <cell r="CR2034">
            <v>6884.7934023278431</v>
          </cell>
          <cell r="CS2034">
            <v>6808.5185715622883</v>
          </cell>
          <cell r="CT2034">
            <v>6481.5665477122138</v>
          </cell>
          <cell r="CU2034">
            <v>6612.3370583076385</v>
          </cell>
          <cell r="CV2034">
            <v>6220.7562895924984</v>
          </cell>
          <cell r="CW2034">
            <v>6174.8350876275063</v>
          </cell>
          <cell r="CX2034">
            <v>6250.7674728075244</v>
          </cell>
          <cell r="CY2034">
            <v>6349.7425800953597</v>
          </cell>
          <cell r="CZ2034">
            <v>6106.3988532325084</v>
          </cell>
          <cell r="DA2034">
            <v>6143.5990693105869</v>
          </cell>
          <cell r="DB2034">
            <v>6248.5556723778363</v>
          </cell>
          <cell r="DC2034">
            <v>6431.6700485784831</v>
          </cell>
          <cell r="DD2034">
            <v>6167.2002387253597</v>
          </cell>
          <cell r="DE2034">
            <v>6193.4838324655839</v>
          </cell>
          <cell r="DF2034">
            <v>6599.1333091065226</v>
          </cell>
          <cell r="DG2034">
            <v>6852.9638478997713</v>
          </cell>
          <cell r="DH2034">
            <v>6852.9304572806177</v>
          </cell>
          <cell r="DI2034">
            <v>6939.663128950493</v>
          </cell>
          <cell r="DJ2034">
            <v>7216.0507122407562</v>
          </cell>
          <cell r="DK2034">
            <v>7044.5810457053321</v>
          </cell>
          <cell r="DL2034">
            <v>7046.786438780674</v>
          </cell>
          <cell r="DM2034">
            <v>7167.0973801937307</v>
          </cell>
          <cell r="DN2034">
            <v>7471.2612298455915</v>
          </cell>
          <cell r="DO2034">
            <v>8682.6353883552874</v>
          </cell>
          <cell r="DP2034">
            <v>8656.8871847558494</v>
          </cell>
          <cell r="DQ2034">
            <v>8778.79758172933</v>
          </cell>
          <cell r="DR2034">
            <v>9100.3208276614478</v>
          </cell>
          <cell r="DS2034">
            <v>8920.9366942692504</v>
          </cell>
          <cell r="DT2034">
            <v>8938.2523731910278</v>
          </cell>
          <cell r="DU2034">
            <v>9070.2081820965268</v>
          </cell>
          <cell r="DV2034">
            <v>9370.51666290496</v>
          </cell>
          <cell r="DW2034">
            <v>10074.812115963807</v>
          </cell>
          <cell r="DX2034">
            <v>10003.872749315298</v>
          </cell>
          <cell r="DY2034">
            <v>10071.181487883547</v>
          </cell>
          <cell r="DZ2034">
            <v>10329.365312228547</v>
          </cell>
          <cell r="EA2034">
            <v>10313.582409728093</v>
          </cell>
          <cell r="EB2034">
            <v>10245.464861977945</v>
          </cell>
          <cell r="EC2034">
            <v>10313.444355406942</v>
          </cell>
          <cell r="ED2034">
            <v>10529.933979292138</v>
          </cell>
          <cell r="EE2034">
            <v>11140.116490102948</v>
          </cell>
          <cell r="EF2034">
            <v>11028.303054942287</v>
          </cell>
          <cell r="EG2034">
            <v>11092.728749417207</v>
          </cell>
          <cell r="EH2034">
            <v>11281.222187002793</v>
          </cell>
          <cell r="EI2034">
            <v>11529.46659459785</v>
          </cell>
          <cell r="EJ2034">
            <v>11365.461369216784</v>
          </cell>
          <cell r="EK2034">
            <v>11405.069232754558</v>
          </cell>
          <cell r="EL2034">
            <v>11544.463900902043</v>
          </cell>
          <cell r="EM2034">
            <v>11042.926814271956</v>
          </cell>
          <cell r="EN2034">
            <v>10834.555609969362</v>
          </cell>
          <cell r="EO2034">
            <v>10854.073759136969</v>
          </cell>
          <cell r="EP2034">
            <v>10928.380473392201</v>
          </cell>
          <cell r="EQ2034">
            <v>11385.080815136153</v>
          </cell>
          <cell r="ER2034">
            <v>11122.37240657065</v>
          </cell>
          <cell r="ES2034">
            <v>11109.974880744898</v>
          </cell>
        </row>
        <row r="2035">
          <cell r="C2035">
            <v>477.27700000000004</v>
          </cell>
          <cell r="D2035">
            <v>524.06299999999999</v>
          </cell>
          <cell r="E2035">
            <v>426.27100000000002</v>
          </cell>
          <cell r="F2035">
            <v>362.10899999999998</v>
          </cell>
          <cell r="G2035">
            <v>255.32300000000004</v>
          </cell>
          <cell r="H2035">
            <v>337.78499999999997</v>
          </cell>
          <cell r="I2035">
            <v>402.303</v>
          </cell>
          <cell r="J2035">
            <v>399.54800000000006</v>
          </cell>
          <cell r="K2035">
            <v>318.13699999999994</v>
          </cell>
          <cell r="L2035">
            <v>460.55400000000003</v>
          </cell>
          <cell r="M2035">
            <v>391.28600000000006</v>
          </cell>
          <cell r="N2035">
            <v>350.59899999999999</v>
          </cell>
          <cell r="O2035">
            <v>270.80899999999991</v>
          </cell>
          <cell r="P2035">
            <v>346.52600000000001</v>
          </cell>
          <cell r="Q2035">
            <v>323.31399999999996</v>
          </cell>
          <cell r="R2035">
            <v>338.49999999999994</v>
          </cell>
          <cell r="S2035">
            <v>313.60000000000008</v>
          </cell>
          <cell r="T2035">
            <v>244.61999999999995</v>
          </cell>
          <cell r="U2035">
            <v>273.5</v>
          </cell>
          <cell r="V2035">
            <v>303.06399999999996</v>
          </cell>
          <cell r="W2035">
            <v>198.34299999999999</v>
          </cell>
          <cell r="X2035">
            <v>23.580999999999989</v>
          </cell>
          <cell r="Y2035">
            <v>110.09500000000003</v>
          </cell>
          <cell r="Z2035">
            <v>156.02900000000005</v>
          </cell>
          <cell r="AA2035">
            <v>18.55400000000003</v>
          </cell>
          <cell r="AB2035">
            <v>131.48500000000007</v>
          </cell>
          <cell r="AC2035">
            <v>110.82799999999997</v>
          </cell>
          <cell r="AD2035">
            <v>-81.356999999999971</v>
          </cell>
          <cell r="AE2035">
            <v>-107.76299999999998</v>
          </cell>
          <cell r="AF2035">
            <v>-0.3589999999999236</v>
          </cell>
          <cell r="AG2035">
            <v>152.6149999999999</v>
          </cell>
          <cell r="AH2035">
            <v>342.93699999999995</v>
          </cell>
          <cell r="AI2035">
            <v>346.10200000000009</v>
          </cell>
          <cell r="AJ2035">
            <v>331.58300000000003</v>
          </cell>
          <cell r="AK2035">
            <v>318.11900000000009</v>
          </cell>
          <cell r="AL2035">
            <v>456.91499999999991</v>
          </cell>
          <cell r="AM2035">
            <v>303.38600000000008</v>
          </cell>
          <cell r="AN2035">
            <v>369.44</v>
          </cell>
          <cell r="AO2035">
            <v>798.07199999999989</v>
          </cell>
          <cell r="AP2035">
            <v>512.24700000000018</v>
          </cell>
          <cell r="AQ2035">
            <v>477.39399999999989</v>
          </cell>
          <cell r="AR2035">
            <v>479.29200000000003</v>
          </cell>
          <cell r="AS2035">
            <v>576.43600000000015</v>
          </cell>
          <cell r="AT2035">
            <v>289.76499999999993</v>
          </cell>
          <cell r="AU2035">
            <v>164.30799999999999</v>
          </cell>
          <cell r="AV2035">
            <v>326.23299999999995</v>
          </cell>
          <cell r="AW2035">
            <v>383.74799999999999</v>
          </cell>
          <cell r="AX2035">
            <v>357.15599999999995</v>
          </cell>
          <cell r="AY2035">
            <v>161.23600000000005</v>
          </cell>
          <cell r="AZ2035">
            <v>274.13900000000001</v>
          </cell>
          <cell r="BA2035">
            <v>388.04100000000005</v>
          </cell>
          <cell r="BB2035">
            <v>452.10900000000004</v>
          </cell>
          <cell r="BC2035">
            <v>273.41500000000002</v>
          </cell>
          <cell r="BD2035">
            <v>415.28499999999997</v>
          </cell>
          <cell r="BE2035">
            <v>534.72059999999999</v>
          </cell>
          <cell r="BF2035">
            <v>516.88099999999986</v>
          </cell>
          <cell r="BG2035">
            <v>491.4369999999999</v>
          </cell>
          <cell r="BH2035">
            <v>583.29100000000005</v>
          </cell>
          <cell r="BI2035">
            <v>430.37000000000006</v>
          </cell>
          <cell r="BJ2035">
            <v>611.89400000000001</v>
          </cell>
          <cell r="BK2035">
            <v>469.60600000000011</v>
          </cell>
          <cell r="BL2035">
            <v>624.25399999999991</v>
          </cell>
          <cell r="BM2035">
            <v>481.81500000000011</v>
          </cell>
          <cell r="BN2035">
            <v>439.22900000000004</v>
          </cell>
          <cell r="BO2035">
            <v>481.31900000000007</v>
          </cell>
          <cell r="BP2035">
            <v>717.29100000000017</v>
          </cell>
          <cell r="BQ2035">
            <v>696.02100000000007</v>
          </cell>
          <cell r="BR2035">
            <v>601.36500000000001</v>
          </cell>
          <cell r="BS2035">
            <v>645.40099999999984</v>
          </cell>
          <cell r="BT2035">
            <v>708.68100000000004</v>
          </cell>
          <cell r="BU2035">
            <v>959.9394760199998</v>
          </cell>
          <cell r="BV2035">
            <v>1098.03</v>
          </cell>
          <cell r="BW2035">
            <v>1281.097</v>
          </cell>
          <cell r="BX2035">
            <v>1570.171</v>
          </cell>
          <cell r="BY2035">
            <v>1775.7150000000001</v>
          </cell>
          <cell r="BZ2035">
            <v>1789.9369999999999</v>
          </cell>
          <cell r="CA2035">
            <v>2021.9180895400002</v>
          </cell>
          <cell r="CB2035">
            <v>2203.1750000000002</v>
          </cell>
          <cell r="CC2035">
            <v>2118.261</v>
          </cell>
          <cell r="CD2035">
            <v>2174.77</v>
          </cell>
          <cell r="CE2035">
            <v>2057.498</v>
          </cell>
          <cell r="CF2035">
            <v>2377.9089999999997</v>
          </cell>
          <cell r="CG2035">
            <v>2509.3670000000002</v>
          </cell>
          <cell r="CH2035">
            <v>2742.326</v>
          </cell>
          <cell r="CI2035">
            <v>2711.4520000000002</v>
          </cell>
          <cell r="CJ2035">
            <v>2893.7190000000001</v>
          </cell>
          <cell r="CK2035">
            <v>2967.2709999999997</v>
          </cell>
          <cell r="CL2035">
            <v>3175.7836240700003</v>
          </cell>
          <cell r="CM2035">
            <v>3132.8340000000003</v>
          </cell>
          <cell r="CN2035">
            <v>3262.9910418500003</v>
          </cell>
          <cell r="CO2035">
            <v>3324.6190000000001</v>
          </cell>
          <cell r="CP2035">
            <v>3508.3979999999997</v>
          </cell>
          <cell r="CQ2035">
            <v>3450.8249999999998</v>
          </cell>
          <cell r="CR2035">
            <v>3567.6089999999999</v>
          </cell>
          <cell r="CS2035">
            <v>3753.159285544913</v>
          </cell>
          <cell r="CT2035">
            <v>3753.1642855449122</v>
          </cell>
          <cell r="CU2035">
            <v>3753.1642855449127</v>
          </cell>
          <cell r="CV2035">
            <v>3753.1642855449127</v>
          </cell>
          <cell r="CW2035">
            <v>3753.1642855449127</v>
          </cell>
          <cell r="CX2035">
            <v>3753.1642855449122</v>
          </cell>
          <cell r="CY2035">
            <v>3753.1642855449122</v>
          </cell>
          <cell r="CZ2035">
            <v>3753.1642855449127</v>
          </cell>
          <cell r="DA2035">
            <v>3753.1642855449127</v>
          </cell>
          <cell r="DB2035">
            <v>3753.1642855449127</v>
          </cell>
          <cell r="DC2035">
            <v>3753.1642855449127</v>
          </cell>
          <cell r="DD2035">
            <v>3753.1642855449131</v>
          </cell>
          <cell r="DE2035">
            <v>3753.1642855449127</v>
          </cell>
          <cell r="DF2035">
            <v>3753.1642855449122</v>
          </cell>
          <cell r="DG2035">
            <v>3753.1642855449127</v>
          </cell>
          <cell r="DH2035">
            <v>3753.1627846609476</v>
          </cell>
          <cell r="DI2035">
            <v>3753.1627846609481</v>
          </cell>
          <cell r="DJ2035">
            <v>3750.9764933426418</v>
          </cell>
          <cell r="DK2035">
            <v>3776.4420080731588</v>
          </cell>
          <cell r="DL2035">
            <v>3802.1635145340147</v>
          </cell>
          <cell r="DM2035">
            <v>3828.1408830133832</v>
          </cell>
          <cell r="DN2035">
            <v>3854.2722676655626</v>
          </cell>
          <cell r="DO2035">
            <v>3880.6566836182187</v>
          </cell>
          <cell r="DP2035">
            <v>3907.2929899564665</v>
          </cell>
          <cell r="DQ2035">
            <v>3934.0809295772428</v>
          </cell>
          <cell r="DR2035">
            <v>3961.1196486788081</v>
          </cell>
          <cell r="DS2035">
            <v>3988.4073378994694</v>
          </cell>
          <cell r="DT2035">
            <v>4015.9427225780869</v>
          </cell>
          <cell r="DU2035">
            <v>4043.7261501863227</v>
          </cell>
          <cell r="DV2035">
            <v>4071.6559102404931</v>
          </cell>
          <cell r="DW2035">
            <v>4099.8302216642751</v>
          </cell>
          <cell r="DX2035">
            <v>4128.2476563946066</v>
          </cell>
          <cell r="DY2035">
            <v>4156.9088963259273</v>
          </cell>
          <cell r="DZ2035">
            <v>4185.8124083469247</v>
          </cell>
          <cell r="EA2035">
            <v>4214.9556625802743</v>
          </cell>
          <cell r="EB2035">
            <v>4244.337480125505</v>
          </cell>
          <cell r="EC2035">
            <v>4273.9581269724422</v>
          </cell>
          <cell r="ED2035">
            <v>4303.8159335241917</v>
          </cell>
          <cell r="EE2035">
            <v>4333.9086012064945</v>
          </cell>
          <cell r="EF2035">
            <v>4364.2346187193616</v>
          </cell>
          <cell r="EG2035">
            <v>4394.8946369915166</v>
          </cell>
          <cell r="EH2035">
            <v>4393.1716388011009</v>
          </cell>
          <cell r="EI2035">
            <v>4391.477278079823</v>
          </cell>
          <cell r="EJ2035">
            <v>4389.7096058195193</v>
          </cell>
          <cell r="EK2035">
            <v>4387.8689128350761</v>
          </cell>
          <cell r="EL2035">
            <v>4386.0536621266037</v>
          </cell>
          <cell r="EM2035">
            <v>4384.1607672448436</v>
          </cell>
          <cell r="EN2035">
            <v>4382.1885339886285</v>
          </cell>
          <cell r="EO2035">
            <v>4380.2375098368293</v>
          </cell>
          <cell r="EP2035">
            <v>4378.2053135484075</v>
          </cell>
          <cell r="EQ2035">
            <v>4376.0890769730522</v>
          </cell>
          <cell r="ER2035">
            <v>4373.9873694183298</v>
          </cell>
          <cell r="ES2035">
            <v>4371.799839434464</v>
          </cell>
        </row>
        <row r="2036">
          <cell r="C2036">
            <v>646.75100000000009</v>
          </cell>
          <cell r="D2036">
            <v>708.77</v>
          </cell>
          <cell r="E2036">
            <v>610.86500000000001</v>
          </cell>
          <cell r="F2036">
            <v>539.22299999999996</v>
          </cell>
          <cell r="G2036">
            <v>474.79700000000003</v>
          </cell>
          <cell r="H2036">
            <v>553.81399999999996</v>
          </cell>
          <cell r="I2036">
            <v>619.70299999999997</v>
          </cell>
          <cell r="J2036">
            <v>641.69000000000005</v>
          </cell>
          <cell r="K2036">
            <v>602.83199999999999</v>
          </cell>
          <cell r="L2036">
            <v>735.03399999999999</v>
          </cell>
          <cell r="M2036">
            <v>694.80799999999999</v>
          </cell>
          <cell r="N2036">
            <v>680.76499999999999</v>
          </cell>
          <cell r="O2036">
            <v>537.79599999999994</v>
          </cell>
          <cell r="P2036">
            <v>607.577</v>
          </cell>
          <cell r="Q2036">
            <v>572.03899999999999</v>
          </cell>
          <cell r="R2036">
            <v>622.29999999999995</v>
          </cell>
          <cell r="S2036">
            <v>555.40000000000009</v>
          </cell>
          <cell r="T2036">
            <v>478.20599999999996</v>
          </cell>
          <cell r="U2036">
            <v>465.4</v>
          </cell>
          <cell r="V2036">
            <v>551.25199999999995</v>
          </cell>
          <cell r="W2036">
            <v>443.19</v>
          </cell>
          <cell r="X2036">
            <v>239.548</v>
          </cell>
          <cell r="Y2036">
            <v>376.94799999999998</v>
          </cell>
          <cell r="Z2036">
            <v>439.51000000000005</v>
          </cell>
          <cell r="AA2036">
            <v>330.31200000000001</v>
          </cell>
          <cell r="AB2036">
            <v>416.29500000000002</v>
          </cell>
          <cell r="AC2036">
            <v>463.20100000000002</v>
          </cell>
          <cell r="AD2036">
            <v>227.30700000000002</v>
          </cell>
          <cell r="AE2036">
            <v>219.68400000000008</v>
          </cell>
          <cell r="AF2036">
            <v>394.13800000000003</v>
          </cell>
          <cell r="AG2036">
            <v>544.96999999999991</v>
          </cell>
          <cell r="AH2036">
            <v>649.57999999999993</v>
          </cell>
          <cell r="AI2036">
            <v>637.65500000000009</v>
          </cell>
          <cell r="AJ2036">
            <v>678.69299999999998</v>
          </cell>
          <cell r="AK2036">
            <v>653.21900000000005</v>
          </cell>
          <cell r="AL2036">
            <v>698.81499999999994</v>
          </cell>
          <cell r="AM2036">
            <v>659.28600000000006</v>
          </cell>
          <cell r="AN2036">
            <v>705.29600000000005</v>
          </cell>
          <cell r="AO2036">
            <v>852.61899999999991</v>
          </cell>
          <cell r="AP2036">
            <v>737.20600000000013</v>
          </cell>
          <cell r="AQ2036">
            <v>703.72499999999991</v>
          </cell>
          <cell r="AR2036">
            <v>726.30700000000002</v>
          </cell>
          <cell r="AS2036">
            <v>847.67800000000011</v>
          </cell>
          <cell r="AT2036">
            <v>559.82099999999991</v>
          </cell>
          <cell r="AU2036">
            <v>397.37599999999998</v>
          </cell>
          <cell r="AV2036">
            <v>603.39400000000001</v>
          </cell>
          <cell r="AW2036">
            <v>631.798</v>
          </cell>
          <cell r="AX2036">
            <v>452.80499999999995</v>
          </cell>
          <cell r="AY2036">
            <v>391.21100000000001</v>
          </cell>
          <cell r="AZ2036">
            <v>508.94200000000001</v>
          </cell>
          <cell r="BA2036">
            <v>683.8180000000001</v>
          </cell>
          <cell r="BB2036">
            <v>533.59900000000005</v>
          </cell>
          <cell r="BC2036">
            <v>499.49800000000005</v>
          </cell>
          <cell r="BD2036">
            <v>715.87400000000002</v>
          </cell>
          <cell r="BE2036">
            <v>823.27159999999992</v>
          </cell>
          <cell r="BF2036">
            <v>732.81299999999987</v>
          </cell>
          <cell r="BG2036">
            <v>728.64999999999986</v>
          </cell>
          <cell r="BH2036">
            <v>835.95300000000009</v>
          </cell>
          <cell r="BI2036">
            <v>701.11500000000012</v>
          </cell>
          <cell r="BJ2036">
            <v>853.33799999999997</v>
          </cell>
          <cell r="BK2036">
            <v>771.72200000000009</v>
          </cell>
          <cell r="BL2036">
            <v>922.94200000000001</v>
          </cell>
          <cell r="BM2036">
            <v>776.67600000000016</v>
          </cell>
          <cell r="BN2036">
            <v>711.65600000000006</v>
          </cell>
          <cell r="BO2036">
            <v>696.25600000000009</v>
          </cell>
          <cell r="BP2036">
            <v>908.04200000000014</v>
          </cell>
          <cell r="BQ2036">
            <v>940.54000000000008</v>
          </cell>
          <cell r="BR2036">
            <v>839.74800000000005</v>
          </cell>
          <cell r="BS2036">
            <v>877.24899999999991</v>
          </cell>
          <cell r="BT2036">
            <v>978.553</v>
          </cell>
          <cell r="BU2036">
            <v>1181.1124760199998</v>
          </cell>
          <cell r="BV2036">
            <v>1278.212</v>
          </cell>
          <cell r="BW2036">
            <v>1436.337</v>
          </cell>
          <cell r="BX2036">
            <v>1687.299</v>
          </cell>
          <cell r="BY2036">
            <v>1961.0640000000001</v>
          </cell>
          <cell r="BZ2036">
            <v>1811.4069999999999</v>
          </cell>
          <cell r="CA2036">
            <v>1861.7790000000002</v>
          </cell>
          <cell r="CB2036">
            <v>2033.96</v>
          </cell>
          <cell r="CC2036">
            <v>2012.2959999999998</v>
          </cell>
          <cell r="CD2036">
            <v>2092.2370000000001</v>
          </cell>
          <cell r="CE2036">
            <v>2115.41</v>
          </cell>
          <cell r="CF2036">
            <v>2447.6749999999997</v>
          </cell>
          <cell r="CG2036">
            <v>2543.0460000000003</v>
          </cell>
          <cell r="CH2036">
            <v>2780.192</v>
          </cell>
          <cell r="CI2036">
            <v>2863.7420000000002</v>
          </cell>
          <cell r="CJ2036">
            <v>3046.3360000000002</v>
          </cell>
          <cell r="CK2036">
            <v>3172.2959999999998</v>
          </cell>
          <cell r="CL2036">
            <v>3398.2460000000001</v>
          </cell>
          <cell r="CM2036">
            <v>3280.5460000000003</v>
          </cell>
          <cell r="CN2036">
            <v>3432.1200418500002</v>
          </cell>
          <cell r="CO2036">
            <v>3533.9570000000003</v>
          </cell>
          <cell r="CP2036">
            <v>3680.7079999999996</v>
          </cell>
          <cell r="CQ2036">
            <v>3657.1</v>
          </cell>
          <cell r="CR2036">
            <v>3816.7950000000001</v>
          </cell>
          <cell r="CS2036">
            <v>4002.3452855449132</v>
          </cell>
          <cell r="CT2036">
            <v>4002.3502855449124</v>
          </cell>
          <cell r="CU2036">
            <v>4002.3502855449128</v>
          </cell>
          <cell r="CV2036">
            <v>4002.3502855449128</v>
          </cell>
          <cell r="CW2036">
            <v>4002.3502855449128</v>
          </cell>
          <cell r="CX2036">
            <v>4002.3502855449124</v>
          </cell>
          <cell r="CY2036">
            <v>4002.3502855449124</v>
          </cell>
          <cell r="CZ2036">
            <v>4002.3502855449128</v>
          </cell>
          <cell r="DA2036">
            <v>4002.3502855449128</v>
          </cell>
          <cell r="DB2036">
            <v>4002.3502855449128</v>
          </cell>
          <cell r="DC2036">
            <v>4002.3502855449128</v>
          </cell>
          <cell r="DD2036">
            <v>4002.3502855449133</v>
          </cell>
          <cell r="DE2036">
            <v>4002.3502855449128</v>
          </cell>
          <cell r="DF2036">
            <v>4002.3502855449124</v>
          </cell>
          <cell r="DG2036">
            <v>4002.3502855449128</v>
          </cell>
          <cell r="DH2036">
            <v>4002.3487846609478</v>
          </cell>
          <cell r="DI2036">
            <v>4002.3487846609482</v>
          </cell>
          <cell r="DJ2036">
            <v>4000.1624933426419</v>
          </cell>
          <cell r="DK2036">
            <v>4025.628008073159</v>
          </cell>
          <cell r="DL2036">
            <v>4051.3495145340148</v>
          </cell>
          <cell r="DM2036">
            <v>4077.3268830133834</v>
          </cell>
          <cell r="DN2036">
            <v>4103.4582676655627</v>
          </cell>
          <cell r="DO2036">
            <v>4129.8426836182189</v>
          </cell>
          <cell r="DP2036">
            <v>4156.4789899564666</v>
          </cell>
          <cell r="DQ2036">
            <v>4183.266929577243</v>
          </cell>
          <cell r="DR2036">
            <v>4210.3056486788082</v>
          </cell>
          <cell r="DS2036">
            <v>4237.5933378994696</v>
          </cell>
          <cell r="DT2036">
            <v>4265.128722578087</v>
          </cell>
          <cell r="DU2036">
            <v>4292.9121501863228</v>
          </cell>
          <cell r="DV2036">
            <v>4320.8419102404932</v>
          </cell>
          <cell r="DW2036">
            <v>4349.0162216642748</v>
          </cell>
          <cell r="DX2036">
            <v>4377.4336563946063</v>
          </cell>
          <cell r="DY2036">
            <v>4406.094896325927</v>
          </cell>
          <cell r="DZ2036">
            <v>4434.9984083469244</v>
          </cell>
          <cell r="EA2036">
            <v>4464.141662580274</v>
          </cell>
          <cell r="EB2036">
            <v>4493.5234801255046</v>
          </cell>
          <cell r="EC2036">
            <v>4523.1441269724419</v>
          </cell>
          <cell r="ED2036">
            <v>4553.0019335241914</v>
          </cell>
          <cell r="EE2036">
            <v>4583.0946012064942</v>
          </cell>
          <cell r="EF2036">
            <v>4613.4206187193613</v>
          </cell>
          <cell r="EG2036">
            <v>4644.0806369915163</v>
          </cell>
          <cell r="EH2036">
            <v>4642.3576388011006</v>
          </cell>
          <cell r="EI2036">
            <v>4640.6632780798227</v>
          </cell>
          <cell r="EJ2036">
            <v>4638.895605819519</v>
          </cell>
          <cell r="EK2036">
            <v>4637.0549128350758</v>
          </cell>
          <cell r="EL2036">
            <v>4635.2396621266034</v>
          </cell>
          <cell r="EM2036">
            <v>4633.3467672448432</v>
          </cell>
          <cell r="EN2036">
            <v>4631.3745339886282</v>
          </cell>
          <cell r="EO2036">
            <v>4629.423509836829</v>
          </cell>
          <cell r="EP2036">
            <v>4627.3913135484072</v>
          </cell>
          <cell r="EQ2036">
            <v>4625.2750769730519</v>
          </cell>
          <cell r="ER2036">
            <v>4623.1733694183295</v>
          </cell>
          <cell r="ES2036">
            <v>4620.9858394344637</v>
          </cell>
        </row>
        <row r="2037">
          <cell r="C2037">
            <v>-169.47400000000002</v>
          </cell>
          <cell r="D2037">
            <v>-184.70699999999999</v>
          </cell>
          <cell r="E2037">
            <v>-184.59399999999999</v>
          </cell>
          <cell r="F2037">
            <v>-177.11399999999998</v>
          </cell>
          <cell r="G2037">
            <v>-219.47399999999999</v>
          </cell>
          <cell r="H2037">
            <v>-216.029</v>
          </cell>
          <cell r="I2037">
            <v>-217.4</v>
          </cell>
          <cell r="J2037">
            <v>-242.142</v>
          </cell>
          <cell r="K2037">
            <v>-284.69500000000005</v>
          </cell>
          <cell r="L2037">
            <v>-274.47999999999996</v>
          </cell>
          <cell r="M2037">
            <v>-303.52199999999993</v>
          </cell>
          <cell r="N2037">
            <v>-330.166</v>
          </cell>
          <cell r="O2037">
            <v>-266.98700000000002</v>
          </cell>
          <cell r="P2037">
            <v>-261.05099999999999</v>
          </cell>
          <cell r="Q2037">
            <v>-248.72499999999999</v>
          </cell>
          <cell r="R2037">
            <v>-283.8</v>
          </cell>
          <cell r="S2037">
            <v>-241.8</v>
          </cell>
          <cell r="T2037">
            <v>-233.58600000000001</v>
          </cell>
          <cell r="U2037">
            <v>-191.9</v>
          </cell>
          <cell r="V2037">
            <v>-248.18800000000002</v>
          </cell>
          <cell r="W2037">
            <v>-244.84700000000001</v>
          </cell>
          <cell r="X2037">
            <v>-215.96700000000001</v>
          </cell>
          <cell r="Y2037">
            <v>-266.85299999999995</v>
          </cell>
          <cell r="Z2037">
            <v>-283.48099999999999</v>
          </cell>
          <cell r="AA2037">
            <v>-311.75799999999998</v>
          </cell>
          <cell r="AB2037">
            <v>-284.80999999999995</v>
          </cell>
          <cell r="AC2037">
            <v>-352.37300000000005</v>
          </cell>
          <cell r="AD2037">
            <v>-308.66399999999999</v>
          </cell>
          <cell r="AE2037">
            <v>-327.44700000000006</v>
          </cell>
          <cell r="AF2037">
            <v>-394.49699999999996</v>
          </cell>
          <cell r="AG2037">
            <v>-392.35500000000002</v>
          </cell>
          <cell r="AH2037">
            <v>-306.64299999999997</v>
          </cell>
          <cell r="AI2037">
            <v>-291.553</v>
          </cell>
          <cell r="AJ2037">
            <v>-347.10999999999996</v>
          </cell>
          <cell r="AK2037">
            <v>-335.09999999999997</v>
          </cell>
          <cell r="AL2037">
            <v>-241.90000000000003</v>
          </cell>
          <cell r="AM2037">
            <v>-355.9</v>
          </cell>
          <cell r="AN2037">
            <v>-335.85600000000005</v>
          </cell>
          <cell r="AO2037">
            <v>-54.547000000000011</v>
          </cell>
          <cell r="AP2037">
            <v>-224.95899999999997</v>
          </cell>
          <cell r="AQ2037">
            <v>-226.33100000000002</v>
          </cell>
          <cell r="AR2037">
            <v>-247.01499999999999</v>
          </cell>
          <cell r="AS2037">
            <v>-271.24200000000002</v>
          </cell>
          <cell r="AT2037">
            <v>-270.05599999999998</v>
          </cell>
          <cell r="AU2037">
            <v>-233.06799999999998</v>
          </cell>
          <cell r="AV2037">
            <v>-277.16100000000006</v>
          </cell>
          <cell r="AW2037">
            <v>-248.05</v>
          </cell>
          <cell r="AX2037">
            <v>-95.649000000000001</v>
          </cell>
          <cell r="AY2037">
            <v>-229.97499999999997</v>
          </cell>
          <cell r="AZ2037">
            <v>-234.803</v>
          </cell>
          <cell r="BA2037">
            <v>-295.77700000000004</v>
          </cell>
          <cell r="BB2037">
            <v>-81.489999999999995</v>
          </cell>
          <cell r="BC2037">
            <v>-226.08300000000003</v>
          </cell>
          <cell r="BD2037">
            <v>-300.58900000000006</v>
          </cell>
          <cell r="BE2037">
            <v>-288.55099999999993</v>
          </cell>
          <cell r="BF2037">
            <v>-215.93200000000002</v>
          </cell>
          <cell r="BG2037">
            <v>-237.21299999999994</v>
          </cell>
          <cell r="BH2037">
            <v>-252.66200000000001</v>
          </cell>
          <cell r="BI2037">
            <v>-270.74500000000006</v>
          </cell>
          <cell r="BJ2037">
            <v>-241.44400000000002</v>
          </cell>
          <cell r="BK2037">
            <v>-302.11599999999999</v>
          </cell>
          <cell r="BL2037">
            <v>-298.68800000000005</v>
          </cell>
          <cell r="BM2037">
            <v>-294.86100000000005</v>
          </cell>
          <cell r="BN2037">
            <v>-272.42700000000002</v>
          </cell>
          <cell r="BO2037">
            <v>-214.93700000000001</v>
          </cell>
          <cell r="BP2037">
            <v>-190.75099999999998</v>
          </cell>
          <cell r="BQ2037">
            <v>-244.51899999999998</v>
          </cell>
          <cell r="BR2037">
            <v>-238.38300000000001</v>
          </cell>
          <cell r="BS2037">
            <v>-231.84800000000001</v>
          </cell>
          <cell r="BT2037">
            <v>-269.87200000000001</v>
          </cell>
          <cell r="BU2037">
            <v>-221.17299999999997</v>
          </cell>
          <cell r="BV2037">
            <v>-180.18199999999996</v>
          </cell>
          <cell r="BW2037">
            <v>-155.23999999999998</v>
          </cell>
          <cell r="BX2037">
            <v>-117.12800000000001</v>
          </cell>
          <cell r="BY2037">
            <v>-185.34899999999999</v>
          </cell>
          <cell r="BZ2037">
            <v>-21.47000000000002</v>
          </cell>
          <cell r="CA2037">
            <v>160.13908953999996</v>
          </cell>
          <cell r="CB2037">
            <v>169.215</v>
          </cell>
          <cell r="CC2037">
            <v>105.96499999999999</v>
          </cell>
          <cell r="CD2037">
            <v>82.532999999999987</v>
          </cell>
          <cell r="CE2037">
            <v>-57.912000000000006</v>
          </cell>
          <cell r="CF2037">
            <v>-69.765999999999948</v>
          </cell>
          <cell r="CG2037">
            <v>-33.678999999999988</v>
          </cell>
          <cell r="CH2037">
            <v>-37.866000000000014</v>
          </cell>
          <cell r="CI2037">
            <v>-152.29</v>
          </cell>
          <cell r="CJ2037">
            <v>-152.61699999999999</v>
          </cell>
          <cell r="CK2037">
            <v>-205.02500000000003</v>
          </cell>
          <cell r="CL2037">
            <v>-222.46237592999998</v>
          </cell>
          <cell r="CM2037">
            <v>-147.71199999999999</v>
          </cell>
          <cell r="CN2037">
            <v>-169.12899999999996</v>
          </cell>
          <cell r="CO2037">
            <v>-209.33799999999999</v>
          </cell>
          <cell r="CP2037">
            <v>-172.31000000000003</v>
          </cell>
          <cell r="CQ2037">
            <v>-206.27499999999998</v>
          </cell>
          <cell r="CR2037">
            <v>-249.18599999999998</v>
          </cell>
          <cell r="CS2037">
            <v>-249.18599999999998</v>
          </cell>
          <cell r="CT2037">
            <v>-249.18599999999998</v>
          </cell>
          <cell r="CU2037">
            <v>-249.18599999999998</v>
          </cell>
          <cell r="CV2037">
            <v>-249.18599999999998</v>
          </cell>
          <cell r="CW2037">
            <v>-249.18599999999998</v>
          </cell>
          <cell r="CX2037">
            <v>-249.18599999999998</v>
          </cell>
          <cell r="CY2037">
            <v>-249.18599999999998</v>
          </cell>
          <cell r="CZ2037">
            <v>-249.18599999999998</v>
          </cell>
          <cell r="DA2037">
            <v>-249.18599999999998</v>
          </cell>
          <cell r="DB2037">
            <v>-249.18599999999998</v>
          </cell>
          <cell r="DC2037">
            <v>-249.18599999999998</v>
          </cell>
          <cell r="DD2037">
            <v>-249.18599999999998</v>
          </cell>
          <cell r="DE2037">
            <v>-249.18599999999998</v>
          </cell>
          <cell r="DF2037">
            <v>-249.18599999999998</v>
          </cell>
          <cell r="DG2037">
            <v>-249.18599999999998</v>
          </cell>
          <cell r="DH2037">
            <v>-249.18599999999998</v>
          </cell>
          <cell r="DI2037">
            <v>-249.18599999999998</v>
          </cell>
          <cell r="DJ2037">
            <v>-249.18599999999998</v>
          </cell>
          <cell r="DK2037">
            <v>-249.18599999999998</v>
          </cell>
          <cell r="DL2037">
            <v>-249.18599999999998</v>
          </cell>
          <cell r="DM2037">
            <v>-249.18599999999998</v>
          </cell>
          <cell r="DN2037">
            <v>-249.18599999999998</v>
          </cell>
          <cell r="DO2037">
            <v>-249.18599999999998</v>
          </cell>
          <cell r="DP2037">
            <v>-249.18599999999998</v>
          </cell>
          <cell r="DQ2037">
            <v>-249.18599999999998</v>
          </cell>
          <cell r="DR2037">
            <v>-249.18599999999998</v>
          </cell>
          <cell r="DS2037">
            <v>-249.18599999999998</v>
          </cell>
          <cell r="DT2037">
            <v>-249.18599999999998</v>
          </cell>
          <cell r="DU2037">
            <v>-249.18599999999998</v>
          </cell>
          <cell r="DV2037">
            <v>-249.18599999999998</v>
          </cell>
          <cell r="DW2037">
            <v>-249.18599999999998</v>
          </cell>
          <cell r="DX2037">
            <v>-249.18599999999998</v>
          </cell>
          <cell r="DY2037">
            <v>-249.18599999999998</v>
          </cell>
          <cell r="DZ2037">
            <v>-249.18599999999998</v>
          </cell>
          <cell r="EA2037">
            <v>-249.18599999999998</v>
          </cell>
          <cell r="EB2037">
            <v>-249.18599999999998</v>
          </cell>
          <cell r="EC2037">
            <v>-249.18599999999998</v>
          </cell>
          <cell r="ED2037">
            <v>-249.18599999999998</v>
          </cell>
          <cell r="EE2037">
            <v>-249.18599999999998</v>
          </cell>
          <cell r="EF2037">
            <v>-249.18599999999998</v>
          </cell>
          <cell r="EG2037">
            <v>-249.18599999999998</v>
          </cell>
          <cell r="EH2037">
            <v>-249.18599999999998</v>
          </cell>
          <cell r="EI2037">
            <v>-249.18599999999998</v>
          </cell>
          <cell r="EJ2037">
            <v>-249.18599999999998</v>
          </cell>
          <cell r="EK2037">
            <v>-249.18599999999998</v>
          </cell>
          <cell r="EL2037">
            <v>-249.18599999999998</v>
          </cell>
          <cell r="EM2037">
            <v>-249.18599999999998</v>
          </cell>
          <cell r="EN2037">
            <v>-249.18599999999998</v>
          </cell>
          <cell r="EO2037">
            <v>-249.18599999999998</v>
          </cell>
          <cell r="EP2037">
            <v>-249.18599999999998</v>
          </cell>
          <cell r="EQ2037">
            <v>-249.18599999999998</v>
          </cell>
          <cell r="ER2037">
            <v>-249.18599999999998</v>
          </cell>
          <cell r="ES2037">
            <v>-249.18599999999998</v>
          </cell>
        </row>
        <row r="2039">
          <cell r="C2039">
            <v>38.213999999999999</v>
          </cell>
          <cell r="D2039">
            <v>42.018000000000001</v>
          </cell>
          <cell r="E2039">
            <v>45.687000000000005</v>
          </cell>
          <cell r="F2039">
            <v>40.352000000000004</v>
          </cell>
          <cell r="G2039">
            <v>24.986999999999998</v>
          </cell>
          <cell r="H2039">
            <v>27.773</v>
          </cell>
          <cell r="I2039">
            <v>31.692</v>
          </cell>
          <cell r="J2039">
            <v>45.42</v>
          </cell>
          <cell r="K2039">
            <v>59.686999999999998</v>
          </cell>
          <cell r="L2039">
            <v>46.817999999999998</v>
          </cell>
          <cell r="M2039">
            <v>78.742999999999995</v>
          </cell>
          <cell r="N2039">
            <v>95.992000000000004</v>
          </cell>
          <cell r="O2039">
            <v>95.506</v>
          </cell>
          <cell r="P2039">
            <v>89.747</v>
          </cell>
          <cell r="Q2039">
            <v>96.184000000000012</v>
          </cell>
          <cell r="R2039">
            <v>114.80000000000001</v>
          </cell>
          <cell r="S2039">
            <v>132</v>
          </cell>
          <cell r="T2039">
            <v>90.460000000000008</v>
          </cell>
          <cell r="U2039">
            <v>96.040999999999997</v>
          </cell>
          <cell r="V2039">
            <v>92.587000000000003</v>
          </cell>
          <cell r="W2039">
            <v>74.25</v>
          </cell>
          <cell r="X2039">
            <v>115.44499999999999</v>
          </cell>
          <cell r="Y2039">
            <v>132.066</v>
          </cell>
          <cell r="Z2039">
            <v>137.34100000000001</v>
          </cell>
          <cell r="AA2039">
            <v>125.47699999999999</v>
          </cell>
          <cell r="AB2039">
            <v>125.61699999999999</v>
          </cell>
          <cell r="AC2039">
            <v>128.59</v>
          </cell>
          <cell r="AD2039">
            <v>115.89</v>
          </cell>
          <cell r="AE2039">
            <v>148.13</v>
          </cell>
          <cell r="AF2039">
            <v>251.11799999999999</v>
          </cell>
          <cell r="AG2039">
            <v>238.44</v>
          </cell>
          <cell r="AH2039">
            <v>167.09200000000001</v>
          </cell>
          <cell r="AI2039">
            <v>143.61099999999999</v>
          </cell>
          <cell r="AJ2039">
            <v>144.32</v>
          </cell>
          <cell r="AK2039">
            <v>145.5</v>
          </cell>
          <cell r="AL2039">
            <v>155.6</v>
          </cell>
          <cell r="AM2039">
            <v>161.19999999999999</v>
          </cell>
          <cell r="AN2039">
            <v>160.93600000000001</v>
          </cell>
          <cell r="AO2039">
            <v>220.95099999999999</v>
          </cell>
          <cell r="AP2039">
            <v>234.934</v>
          </cell>
          <cell r="AQ2039">
            <v>260.52600000000001</v>
          </cell>
          <cell r="AR2039">
            <v>298.42599999999999</v>
          </cell>
          <cell r="AS2039">
            <v>301.83499999999998</v>
          </cell>
          <cell r="AT2039">
            <v>312.85399999999998</v>
          </cell>
          <cell r="AU2039">
            <v>344.142</v>
          </cell>
          <cell r="AV2039">
            <v>261.875</v>
          </cell>
          <cell r="AW2039">
            <v>339.697</v>
          </cell>
          <cell r="AX2039">
            <v>343.209</v>
          </cell>
          <cell r="AY2039">
            <v>454.18799999999999</v>
          </cell>
          <cell r="AZ2039">
            <v>359.29500000000002</v>
          </cell>
          <cell r="BA2039">
            <v>379.822</v>
          </cell>
          <cell r="BB2039">
            <v>482.08300000000003</v>
          </cell>
          <cell r="BC2039">
            <v>423.09000000000003</v>
          </cell>
          <cell r="BD2039">
            <v>435.08600000000001</v>
          </cell>
          <cell r="BE2039">
            <v>442.98700000000002</v>
          </cell>
          <cell r="BF2039">
            <v>477.899</v>
          </cell>
          <cell r="BG2039">
            <v>478.69900000000001</v>
          </cell>
          <cell r="BH2039">
            <v>519.5</v>
          </cell>
          <cell r="BI2039">
            <v>539.94400000000007</v>
          </cell>
          <cell r="BJ2039">
            <v>589.85200000000009</v>
          </cell>
          <cell r="BK2039">
            <v>614.38499999999999</v>
          </cell>
          <cell r="BL2039">
            <v>596.32400000000007</v>
          </cell>
          <cell r="BM2039">
            <v>593.35500000000002</v>
          </cell>
          <cell r="BN2039">
            <v>558.98299999999995</v>
          </cell>
          <cell r="BO2039">
            <v>327.036</v>
          </cell>
          <cell r="BP2039">
            <v>297.00700000000001</v>
          </cell>
          <cell r="BQ2039">
            <v>272.92699999999996</v>
          </cell>
          <cell r="BR2039">
            <v>278.12400000000002</v>
          </cell>
          <cell r="BS2039">
            <v>264.125</v>
          </cell>
          <cell r="BT2039">
            <v>206.09899999999999</v>
          </cell>
          <cell r="BU2039">
            <v>75.775999999999996</v>
          </cell>
          <cell r="BV2039">
            <v>74.981999999999999</v>
          </cell>
          <cell r="BW2039">
            <v>75.120999999999995</v>
          </cell>
          <cell r="BX2039">
            <v>70.043000000000006</v>
          </cell>
          <cell r="BY2039">
            <v>33.814</v>
          </cell>
          <cell r="BZ2039">
            <v>32.941000000000003</v>
          </cell>
          <cell r="CA2039">
            <v>32.402999999999999</v>
          </cell>
          <cell r="CB2039">
            <v>32.938000000000002</v>
          </cell>
          <cell r="CC2039">
            <v>32.034999999999997</v>
          </cell>
          <cell r="CD2039">
            <v>31.283999999999999</v>
          </cell>
          <cell r="CE2039">
            <v>29.303999999999998</v>
          </cell>
          <cell r="CF2039">
            <v>28.042999999999999</v>
          </cell>
          <cell r="CG2039">
            <v>30.555</v>
          </cell>
          <cell r="CH2039">
            <v>45.564</v>
          </cell>
          <cell r="CI2039">
            <v>31.85</v>
          </cell>
          <cell r="CJ2039">
            <v>29.463999999999999</v>
          </cell>
          <cell r="CK2039">
            <v>23.948</v>
          </cell>
          <cell r="CL2039">
            <v>23.881</v>
          </cell>
          <cell r="CM2039">
            <v>24.023</v>
          </cell>
          <cell r="CN2039">
            <v>23.560000000000002</v>
          </cell>
          <cell r="CO2039">
            <v>23.09</v>
          </cell>
          <cell r="CP2039">
            <v>24.262999999999998</v>
          </cell>
          <cell r="CQ2039">
            <v>39.777999999999999</v>
          </cell>
          <cell r="CR2039">
            <v>46.414000000000001</v>
          </cell>
          <cell r="CS2039">
            <v>46.414000000000001</v>
          </cell>
          <cell r="CT2039">
            <v>46.414000000000001</v>
          </cell>
          <cell r="CU2039">
            <v>46.414000000000001</v>
          </cell>
          <cell r="CV2039">
            <v>46.414000000000001</v>
          </cell>
          <cell r="CW2039">
            <v>46.414000000000001</v>
          </cell>
          <cell r="CX2039">
            <v>46.414000000000001</v>
          </cell>
          <cell r="CY2039">
            <v>46.414000000000001</v>
          </cell>
          <cell r="CZ2039">
            <v>46.414000000000001</v>
          </cell>
          <cell r="DA2039">
            <v>46.414000000000001</v>
          </cell>
          <cell r="DB2039">
            <v>46.414000000000001</v>
          </cell>
          <cell r="DC2039">
            <v>46.414000000000001</v>
          </cell>
          <cell r="DD2039">
            <v>46.414000000000001</v>
          </cell>
          <cell r="DE2039">
            <v>46.414000000000001</v>
          </cell>
          <cell r="DF2039">
            <v>46.414000000000001</v>
          </cell>
          <cell r="DG2039">
            <v>46.414000000000001</v>
          </cell>
          <cell r="DH2039">
            <v>46.414000000000001</v>
          </cell>
          <cell r="DI2039">
            <v>46.414000000000001</v>
          </cell>
          <cell r="DJ2039">
            <v>46.414000000000001</v>
          </cell>
          <cell r="DK2039">
            <v>46.414000000000001</v>
          </cell>
          <cell r="DL2039">
            <v>46.414000000000001</v>
          </cell>
          <cell r="DM2039">
            <v>46.414000000000001</v>
          </cell>
          <cell r="DN2039">
            <v>46.414000000000001</v>
          </cell>
          <cell r="DO2039">
            <v>46.414000000000001</v>
          </cell>
          <cell r="DP2039">
            <v>46.414000000000001</v>
          </cell>
          <cell r="DQ2039">
            <v>46.414000000000001</v>
          </cell>
          <cell r="DR2039">
            <v>46.414000000000001</v>
          </cell>
          <cell r="DS2039">
            <v>46.414000000000001</v>
          </cell>
          <cell r="DT2039">
            <v>46.414000000000001</v>
          </cell>
          <cell r="DU2039">
            <v>46.414000000000001</v>
          </cell>
          <cell r="DV2039">
            <v>46.414000000000001</v>
          </cell>
          <cell r="DW2039">
            <v>46.414000000000001</v>
          </cell>
          <cell r="DX2039">
            <v>46.414000000000001</v>
          </cell>
          <cell r="DY2039">
            <v>46.414000000000001</v>
          </cell>
          <cell r="DZ2039">
            <v>46.414000000000001</v>
          </cell>
          <cell r="EA2039">
            <v>46.414000000000001</v>
          </cell>
          <cell r="EB2039">
            <v>46.414000000000001</v>
          </cell>
          <cell r="EC2039">
            <v>46.414000000000001</v>
          </cell>
          <cell r="ED2039">
            <v>46.414000000000001</v>
          </cell>
          <cell r="EE2039">
            <v>46.414000000000001</v>
          </cell>
          <cell r="EF2039">
            <v>46.414000000000001</v>
          </cell>
          <cell r="EG2039">
            <v>46.414000000000001</v>
          </cell>
          <cell r="EH2039">
            <v>46.414000000000001</v>
          </cell>
          <cell r="EI2039">
            <v>46.414000000000001</v>
          </cell>
          <cell r="EJ2039">
            <v>46.414000000000001</v>
          </cell>
          <cell r="EK2039">
            <v>46.414000000000001</v>
          </cell>
          <cell r="EL2039">
            <v>46.414000000000001</v>
          </cell>
          <cell r="EM2039">
            <v>46.414000000000001</v>
          </cell>
          <cell r="EN2039">
            <v>46.414000000000001</v>
          </cell>
          <cell r="EO2039">
            <v>46.414000000000001</v>
          </cell>
          <cell r="EP2039">
            <v>46.414000000000001</v>
          </cell>
          <cell r="EQ2039">
            <v>46.414000000000001</v>
          </cell>
          <cell r="ER2039">
            <v>46.414000000000001</v>
          </cell>
          <cell r="ES2039">
            <v>46.414000000000001</v>
          </cell>
        </row>
        <row r="2040">
          <cell r="C2040">
            <v>146.22699999999998</v>
          </cell>
          <cell r="D2040">
            <v>174.874</v>
          </cell>
          <cell r="E2040">
            <v>159.672</v>
          </cell>
          <cell r="F2040">
            <v>147.07499999999999</v>
          </cell>
          <cell r="G2040">
            <v>157.053</v>
          </cell>
          <cell r="H2040">
            <v>204.196</v>
          </cell>
          <cell r="I2040">
            <v>213.845</v>
          </cell>
          <cell r="J2040">
            <v>227.715</v>
          </cell>
          <cell r="K2040">
            <v>257.40300000000002</v>
          </cell>
          <cell r="L2040">
            <v>330.70699999999999</v>
          </cell>
          <cell r="M2040">
            <v>276.41899999999998</v>
          </cell>
          <cell r="N2040">
            <v>265.66800000000001</v>
          </cell>
          <cell r="O2040">
            <v>218.25700000000001</v>
          </cell>
          <cell r="P2040">
            <v>189.00700000000001</v>
          </cell>
          <cell r="Q2040">
            <v>232.2</v>
          </cell>
          <cell r="R2040">
            <v>225.29999999999998</v>
          </cell>
          <cell r="S2040">
            <v>246.49800000000002</v>
          </cell>
          <cell r="T2040">
            <v>269.70000000000005</v>
          </cell>
          <cell r="U2040">
            <v>271.5</v>
          </cell>
          <cell r="V2040">
            <v>250.1</v>
          </cell>
          <cell r="W2040">
            <v>271.00599999999997</v>
          </cell>
          <cell r="X2040">
            <v>274.94799999999998</v>
          </cell>
          <cell r="Y2040">
            <v>251.98400000000001</v>
          </cell>
          <cell r="Z2040">
            <v>301.70499999999998</v>
          </cell>
          <cell r="AA2040">
            <v>257.65100000000001</v>
          </cell>
          <cell r="AB2040">
            <v>244.279</v>
          </cell>
          <cell r="AC2040">
            <v>254.53200000000001</v>
          </cell>
          <cell r="AD2040">
            <v>265.75599999999997</v>
          </cell>
          <cell r="AE2040">
            <v>349.9</v>
          </cell>
          <cell r="AF2040">
            <v>359.20699999999999</v>
          </cell>
          <cell r="AG2040">
            <v>374.03800000000001</v>
          </cell>
          <cell r="AH2040">
            <v>403.78800000000001</v>
          </cell>
          <cell r="AI2040">
            <v>378.37900000000002</v>
          </cell>
          <cell r="AJ2040">
            <v>372.5</v>
          </cell>
          <cell r="AK2040">
            <v>362.5</v>
          </cell>
          <cell r="AL2040">
            <v>390</v>
          </cell>
          <cell r="AM2040">
            <v>412.9</v>
          </cell>
          <cell r="AN2040">
            <v>420.02600000000001</v>
          </cell>
          <cell r="AO2040">
            <v>496.86500000000001</v>
          </cell>
          <cell r="AP2040">
            <v>394.54699999999997</v>
          </cell>
          <cell r="AQ2040">
            <v>453.35499999999996</v>
          </cell>
          <cell r="AR2040">
            <v>484.00700000000001</v>
          </cell>
          <cell r="AS2040">
            <v>423.767</v>
          </cell>
          <cell r="AT2040">
            <v>514.96500000000003</v>
          </cell>
          <cell r="AU2040">
            <v>556.33799999999997</v>
          </cell>
          <cell r="AV2040">
            <v>563.40300000000002</v>
          </cell>
          <cell r="AW2040">
            <v>569.31999999999994</v>
          </cell>
          <cell r="AX2040">
            <v>629.98699999999997</v>
          </cell>
          <cell r="AY2040">
            <v>725.87</v>
          </cell>
          <cell r="AZ2040">
            <v>720.86</v>
          </cell>
          <cell r="BA2040">
            <v>763.75800000000004</v>
          </cell>
          <cell r="BB2040">
            <v>925.40800000000002</v>
          </cell>
          <cell r="BC2040">
            <v>876.16300000000001</v>
          </cell>
          <cell r="BD2040">
            <v>884.45299999999997</v>
          </cell>
          <cell r="BE2040">
            <v>849.351</v>
          </cell>
          <cell r="BF2040">
            <v>808.798</v>
          </cell>
          <cell r="BG2040">
            <v>798.34100000000001</v>
          </cell>
          <cell r="BH2040">
            <v>831.88700000000006</v>
          </cell>
          <cell r="BI2040">
            <v>748.61400000000003</v>
          </cell>
          <cell r="BJ2040">
            <v>801.55899999999997</v>
          </cell>
          <cell r="BK2040">
            <v>647.30999999999995</v>
          </cell>
          <cell r="BL2040">
            <v>770.52</v>
          </cell>
          <cell r="BM2040">
            <v>551.13599999999997</v>
          </cell>
          <cell r="BN2040">
            <v>559.75099999999998</v>
          </cell>
          <cell r="BO2040">
            <v>744.43299999999999</v>
          </cell>
          <cell r="BP2040">
            <v>794.46600000000001</v>
          </cell>
          <cell r="BQ2040">
            <v>760.41899999999998</v>
          </cell>
          <cell r="BR2040">
            <v>746.83</v>
          </cell>
          <cell r="BS2040">
            <v>743.48599999999999</v>
          </cell>
          <cell r="BT2040">
            <v>642.75700000000006</v>
          </cell>
          <cell r="BU2040">
            <v>620.05500000000006</v>
          </cell>
          <cell r="BV2040">
            <v>703.70900000000006</v>
          </cell>
          <cell r="BW2040">
            <v>602.61300000000006</v>
          </cell>
          <cell r="BX2040">
            <v>643.69299999999998</v>
          </cell>
          <cell r="BY2040">
            <v>562.87599999999998</v>
          </cell>
          <cell r="BZ2040">
            <v>707.649</v>
          </cell>
          <cell r="CA2040">
            <v>614.83699999999999</v>
          </cell>
          <cell r="CB2040">
            <v>577.00900000000001</v>
          </cell>
          <cell r="CC2040">
            <v>550.32999999999993</v>
          </cell>
          <cell r="CD2040">
            <v>562.62799999999993</v>
          </cell>
          <cell r="CE2040">
            <v>628.995</v>
          </cell>
          <cell r="CF2040">
            <v>688.36299999999994</v>
          </cell>
          <cell r="CG2040">
            <v>695.41300000000001</v>
          </cell>
          <cell r="CH2040">
            <v>753.31399999999996</v>
          </cell>
          <cell r="CI2040">
            <v>908.26499999999999</v>
          </cell>
          <cell r="CJ2040">
            <v>769.08999999999992</v>
          </cell>
          <cell r="CK2040">
            <v>800.44299999999998</v>
          </cell>
          <cell r="CL2040">
            <v>702.91499999999996</v>
          </cell>
          <cell r="CM2040">
            <v>782.73500000000001</v>
          </cell>
          <cell r="CN2040">
            <v>821.81299999999999</v>
          </cell>
          <cell r="CO2040">
            <v>824.18799999999999</v>
          </cell>
          <cell r="CP2040">
            <v>841.92899999999997</v>
          </cell>
          <cell r="CQ2040">
            <v>957.55200000000002</v>
          </cell>
          <cell r="CR2040">
            <v>973.03200000000004</v>
          </cell>
          <cell r="CS2040">
            <v>973.03200000000004</v>
          </cell>
          <cell r="CT2040">
            <v>973.03200000000004</v>
          </cell>
          <cell r="CU2040">
            <v>973.03200000000004</v>
          </cell>
          <cell r="CV2040">
            <v>973.03200000000004</v>
          </cell>
          <cell r="CW2040">
            <v>973.03200000000004</v>
          </cell>
          <cell r="CX2040">
            <v>973.03200000000004</v>
          </cell>
          <cell r="CY2040">
            <v>973.03200000000004</v>
          </cell>
          <cell r="CZ2040">
            <v>973.03200000000004</v>
          </cell>
          <cell r="DA2040">
            <v>973.03200000000004</v>
          </cell>
          <cell r="DB2040">
            <v>973.03200000000004</v>
          </cell>
          <cell r="DC2040">
            <v>973.03200000000004</v>
          </cell>
          <cell r="DD2040">
            <v>973.03200000000004</v>
          </cell>
          <cell r="DE2040">
            <v>973.03200000000004</v>
          </cell>
          <cell r="DF2040">
            <v>973.03200000000004</v>
          </cell>
          <cell r="DG2040">
            <v>973.03200000000004</v>
          </cell>
          <cell r="DH2040">
            <v>973.03200000000004</v>
          </cell>
          <cell r="DI2040">
            <v>973.03200000000004</v>
          </cell>
          <cell r="DJ2040">
            <v>973.03200000000004</v>
          </cell>
          <cell r="DK2040">
            <v>973.03200000000004</v>
          </cell>
          <cell r="DL2040">
            <v>973.03200000000004</v>
          </cell>
          <cell r="DM2040">
            <v>973.03200000000004</v>
          </cell>
          <cell r="DN2040">
            <v>973.03200000000004</v>
          </cell>
          <cell r="DO2040">
            <v>973.03200000000004</v>
          </cell>
          <cell r="DP2040">
            <v>973.03200000000004</v>
          </cell>
          <cell r="DQ2040">
            <v>973.03200000000004</v>
          </cell>
          <cell r="DR2040">
            <v>973.03200000000004</v>
          </cell>
          <cell r="DS2040">
            <v>973.03200000000004</v>
          </cell>
          <cell r="DT2040">
            <v>973.03200000000004</v>
          </cell>
          <cell r="DU2040">
            <v>973.03200000000004</v>
          </cell>
          <cell r="DV2040">
            <v>973.03200000000004</v>
          </cell>
          <cell r="DW2040">
            <v>973.03200000000004</v>
          </cell>
          <cell r="DX2040">
            <v>973.03200000000004</v>
          </cell>
          <cell r="DY2040">
            <v>973.03200000000004</v>
          </cell>
          <cell r="DZ2040">
            <v>973.03200000000004</v>
          </cell>
          <cell r="EA2040">
            <v>973.03200000000004</v>
          </cell>
          <cell r="EB2040">
            <v>973.03200000000004</v>
          </cell>
          <cell r="EC2040">
            <v>973.03200000000004</v>
          </cell>
          <cell r="ED2040">
            <v>973.03200000000004</v>
          </cell>
          <cell r="EE2040">
            <v>973.03200000000004</v>
          </cell>
          <cell r="EF2040">
            <v>973.03200000000004</v>
          </cell>
          <cell r="EG2040">
            <v>973.03200000000004</v>
          </cell>
          <cell r="EH2040">
            <v>973.03200000000004</v>
          </cell>
          <cell r="EI2040">
            <v>973.03200000000004</v>
          </cell>
          <cell r="EJ2040">
            <v>973.03200000000004</v>
          </cell>
          <cell r="EK2040">
            <v>973.03200000000004</v>
          </cell>
          <cell r="EL2040">
            <v>973.03200000000004</v>
          </cell>
          <cell r="EM2040">
            <v>973.03200000000004</v>
          </cell>
          <cell r="EN2040">
            <v>973.03200000000004</v>
          </cell>
          <cell r="EO2040">
            <v>973.03200000000004</v>
          </cell>
          <cell r="EP2040">
            <v>973.03200000000004</v>
          </cell>
          <cell r="EQ2040">
            <v>973.03200000000004</v>
          </cell>
          <cell r="ER2040">
            <v>973.03200000000004</v>
          </cell>
          <cell r="ES2040">
            <v>973.03200000000004</v>
          </cell>
        </row>
        <row r="2042">
          <cell r="C2042">
            <v>1293.2829999999999</v>
          </cell>
          <cell r="D2042">
            <v>1332.3610000000001</v>
          </cell>
          <cell r="E2042">
            <v>1391.5</v>
          </cell>
          <cell r="F2042">
            <v>1471.2159999999999</v>
          </cell>
          <cell r="G2042">
            <v>1464.095</v>
          </cell>
          <cell r="H2042">
            <v>1487.702</v>
          </cell>
          <cell r="I2042">
            <v>1519.021</v>
          </cell>
          <cell r="J2042">
            <v>1549.4839999999999</v>
          </cell>
          <cell r="K2042">
            <v>1574.64</v>
          </cell>
          <cell r="L2042">
            <v>1577.7629999999999</v>
          </cell>
          <cell r="M2042">
            <v>1742.7</v>
          </cell>
          <cell r="N2042">
            <v>1851</v>
          </cell>
          <cell r="O2042">
            <v>1874.5329999999999</v>
          </cell>
          <cell r="P2042">
            <v>1938.077</v>
          </cell>
          <cell r="Q2042">
            <v>1986.4369999999999</v>
          </cell>
          <cell r="R2042">
            <v>2146.1</v>
          </cell>
          <cell r="S2042">
            <v>2229.3000000000002</v>
          </cell>
          <cell r="T2042">
            <v>2351.4</v>
          </cell>
          <cell r="U2042">
            <v>2427.5</v>
          </cell>
          <cell r="V2042">
            <v>2464.5</v>
          </cell>
          <cell r="W2042">
            <v>2493.223</v>
          </cell>
          <cell r="X2042">
            <v>2448.991</v>
          </cell>
          <cell r="Y2042">
            <v>2474.2260000000001</v>
          </cell>
          <cell r="Z2042">
            <v>2504.1819999999998</v>
          </cell>
          <cell r="AA2042">
            <v>2516.3960000000002</v>
          </cell>
          <cell r="AB2042">
            <v>2508.5610000000001</v>
          </cell>
          <cell r="AC2042">
            <v>2526.1390000000001</v>
          </cell>
          <cell r="AD2042">
            <v>2512.5740000000001</v>
          </cell>
          <cell r="AE2042">
            <v>2506.9070000000002</v>
          </cell>
          <cell r="AF2042">
            <v>2513.5459999999998</v>
          </cell>
          <cell r="AG2042">
            <v>2442.0210000000002</v>
          </cell>
          <cell r="AH2042">
            <v>2599.1999999999998</v>
          </cell>
          <cell r="AI2042">
            <v>2592.5830000000001</v>
          </cell>
          <cell r="AJ2042">
            <v>2590.6750000000002</v>
          </cell>
          <cell r="AK2042">
            <v>2564.4</v>
          </cell>
          <cell r="AL2042">
            <v>2622.6</v>
          </cell>
          <cell r="AM2042">
            <v>2701.9720000000002</v>
          </cell>
          <cell r="AN2042">
            <v>2766.364</v>
          </cell>
          <cell r="AO2042">
            <v>2798.5729999999999</v>
          </cell>
          <cell r="AP2042">
            <v>3061.7820000000002</v>
          </cell>
          <cell r="AQ2042">
            <v>3185.7750000000001</v>
          </cell>
          <cell r="AR2042">
            <v>3395.2559999999999</v>
          </cell>
          <cell r="AS2042">
            <v>3513.777</v>
          </cell>
          <cell r="AT2042">
            <v>3791.81</v>
          </cell>
          <cell r="AU2042">
            <v>3890.4580000000001</v>
          </cell>
          <cell r="AV2042">
            <v>4015.2890000000002</v>
          </cell>
          <cell r="AW2042">
            <v>4098.665</v>
          </cell>
          <cell r="AX2042">
            <v>4292.8630000000003</v>
          </cell>
          <cell r="AY2042">
            <v>4311.4489999999996</v>
          </cell>
          <cell r="AZ2042">
            <v>4416.1379999999999</v>
          </cell>
          <cell r="BA2042">
            <v>4503.8559999999998</v>
          </cell>
          <cell r="BB2042">
            <v>4513.5129999999999</v>
          </cell>
          <cell r="BC2042">
            <v>4626.549</v>
          </cell>
          <cell r="BD2042">
            <v>4706.1310000000003</v>
          </cell>
          <cell r="BE2042">
            <v>4832.0110000000004</v>
          </cell>
          <cell r="BF2042">
            <v>5010.9480000000003</v>
          </cell>
          <cell r="BG2042">
            <v>4997.1719999999996</v>
          </cell>
          <cell r="BH2042">
            <v>5010.2489999999998</v>
          </cell>
          <cell r="BI2042">
            <v>5040.8869999999997</v>
          </cell>
          <cell r="BJ2042">
            <v>4989.223</v>
          </cell>
          <cell r="BK2042">
            <v>5009.1570000000002</v>
          </cell>
          <cell r="BL2042">
            <v>5050.8190000000004</v>
          </cell>
          <cell r="BM2042">
            <v>5076.8209999999999</v>
          </cell>
          <cell r="BN2042">
            <v>5065.49</v>
          </cell>
          <cell r="BO2042">
            <v>5170.5150000000003</v>
          </cell>
          <cell r="BP2042">
            <v>5132.2209999999995</v>
          </cell>
          <cell r="BQ2042">
            <v>5161.4769999999999</v>
          </cell>
          <cell r="BR2042">
            <v>5199.933</v>
          </cell>
          <cell r="BS2042">
            <v>5232.21</v>
          </cell>
          <cell r="BT2042">
            <v>5672.3440000000001</v>
          </cell>
          <cell r="BU2042">
            <v>5707.2740000000003</v>
          </cell>
          <cell r="BV2042">
            <v>5746.1059999999998</v>
          </cell>
          <cell r="BW2042">
            <v>5665.49</v>
          </cell>
          <cell r="BX2042">
            <v>5613.2330000000002</v>
          </cell>
          <cell r="BY2042">
            <v>5665.4369999999999</v>
          </cell>
          <cell r="BZ2042">
            <v>5622.3339999999998</v>
          </cell>
          <cell r="CA2042">
            <v>5408.8440000000001</v>
          </cell>
          <cell r="CB2042">
            <v>5402.6750000000002</v>
          </cell>
          <cell r="CC2042">
            <v>5335.4059999999999</v>
          </cell>
          <cell r="CD2042">
            <v>5363.5339999999997</v>
          </cell>
          <cell r="CE2042">
            <v>5416.259</v>
          </cell>
          <cell r="CF2042">
            <v>5316.643</v>
          </cell>
          <cell r="CG2042">
            <v>5371.6909999999998</v>
          </cell>
          <cell r="CH2042">
            <v>5392.0029999999997</v>
          </cell>
          <cell r="CI2042">
            <v>5361.902</v>
          </cell>
          <cell r="CJ2042">
            <v>5360.3580000000002</v>
          </cell>
          <cell r="CK2042">
            <v>5389.558</v>
          </cell>
          <cell r="CL2042">
            <v>5451.5309999999999</v>
          </cell>
          <cell r="CM2042">
            <v>5436.3450000000003</v>
          </cell>
          <cell r="CN2042">
            <v>5462.241</v>
          </cell>
          <cell r="CO2042">
            <v>5589.13</v>
          </cell>
          <cell r="CP2042">
            <v>5615.1670000000004</v>
          </cell>
          <cell r="CQ2042">
            <v>5580.067</v>
          </cell>
          <cell r="CR2042">
            <v>5818.29</v>
          </cell>
          <cell r="CS2042">
            <v>5702.5372805558573</v>
          </cell>
          <cell r="CT2042">
            <v>5731.859422749003</v>
          </cell>
          <cell r="CU2042">
            <v>5968.1279135448294</v>
          </cell>
          <cell r="CV2042">
            <v>5932.7027696447667</v>
          </cell>
          <cell r="CW2042">
            <v>5967.1097629312144</v>
          </cell>
          <cell r="CX2042">
            <v>6054.2330078352707</v>
          </cell>
          <cell r="CY2042">
            <v>6086.5267592400378</v>
          </cell>
          <cell r="CZ2042">
            <v>6017.6307690303265</v>
          </cell>
          <cell r="DA2042">
            <v>6188.8289547554659</v>
          </cell>
          <cell r="DB2042">
            <v>6243.5866349690423</v>
          </cell>
          <cell r="DC2042">
            <v>6369.3408910058806</v>
          </cell>
          <cell r="DD2042">
            <v>6279.4846337180315</v>
          </cell>
          <cell r="DE2042">
            <v>6321.7911722350618</v>
          </cell>
          <cell r="DF2042">
            <v>6423.3727000885474</v>
          </cell>
          <cell r="DG2042">
            <v>6737.2688021222984</v>
          </cell>
          <cell r="DH2042">
            <v>6654.9352015608183</v>
          </cell>
          <cell r="DI2042">
            <v>6699.4696902985206</v>
          </cell>
          <cell r="DJ2042">
            <v>6836.990390741511</v>
          </cell>
          <cell r="DK2042">
            <v>6651.1841261859527</v>
          </cell>
          <cell r="DL2042">
            <v>6555.9025687220455</v>
          </cell>
          <cell r="DM2042">
            <v>6742.6035154428646</v>
          </cell>
          <cell r="DN2042">
            <v>6915.5937481325327</v>
          </cell>
          <cell r="DO2042">
            <v>7914.5262551417527</v>
          </cell>
          <cell r="DP2042">
            <v>7790.967345248715</v>
          </cell>
          <cell r="DQ2042">
            <v>7800.2651085814396</v>
          </cell>
          <cell r="DR2042">
            <v>7938.0269957315304</v>
          </cell>
          <cell r="DS2042">
            <v>8059.4522798339221</v>
          </cell>
          <cell r="DT2042">
            <v>7954.5813792341833</v>
          </cell>
          <cell r="DU2042">
            <v>7976.6396351949752</v>
          </cell>
          <cell r="DV2042">
            <v>8124.0341512884916</v>
          </cell>
          <cell r="DW2042">
            <v>8817.2172249095747</v>
          </cell>
          <cell r="DX2042">
            <v>8693.0734586772305</v>
          </cell>
          <cell r="DY2042">
            <v>8716.3164763252153</v>
          </cell>
          <cell r="DZ2042">
            <v>8872.2075140761171</v>
          </cell>
          <cell r="EA2042">
            <v>8990.4686728581964</v>
          </cell>
          <cell r="EB2042">
            <v>8877.5347707880555</v>
          </cell>
          <cell r="EC2042">
            <v>8898.5348628794982</v>
          </cell>
          <cell r="ED2042">
            <v>9064.3436925151964</v>
          </cell>
          <cell r="EE2042">
            <v>9771.243010776172</v>
          </cell>
          <cell r="EF2042">
            <v>9650.9598547816695</v>
          </cell>
          <cell r="EG2042">
            <v>9677.2087131696608</v>
          </cell>
          <cell r="EH2042">
            <v>9886.3457865774162</v>
          </cell>
          <cell r="EI2042">
            <v>10422.928971704818</v>
          </cell>
          <cell r="EJ2042">
            <v>10332.992045570209</v>
          </cell>
          <cell r="EK2042">
            <v>10394.115990474163</v>
          </cell>
          <cell r="EL2042">
            <v>10669.898129450045</v>
          </cell>
          <cell r="EM2042">
            <v>10632.832497133266</v>
          </cell>
          <cell r="EN2042">
            <v>10535.656406525886</v>
          </cell>
          <cell r="EO2042">
            <v>10594.003531974358</v>
          </cell>
          <cell r="EP2042">
            <v>10783.47004498143</v>
          </cell>
          <cell r="EQ2042">
            <v>11595.392063976382</v>
          </cell>
          <cell r="ER2042">
            <v>11489.665334883672</v>
          </cell>
          <cell r="ES2042">
            <v>11553.309237312107</v>
          </cell>
        </row>
        <row r="2044">
          <cell r="C2044">
            <v>-72.301999999999992</v>
          </cell>
          <cell r="D2044">
            <v>-71.102000000000004</v>
          </cell>
          <cell r="E2044">
            <v>-69.222000000000008</v>
          </cell>
          <cell r="F2044">
            <v>-72.301999999999992</v>
          </cell>
          <cell r="G2044">
            <v>-55.402000000000001</v>
          </cell>
          <cell r="H2044">
            <v>-53.548000000000002</v>
          </cell>
          <cell r="I2044">
            <v>-50.667999999999999</v>
          </cell>
          <cell r="J2044">
            <v>-50.578000000000003</v>
          </cell>
          <cell r="K2044">
            <v>-60.085000000000001</v>
          </cell>
          <cell r="L2044">
            <v>-55.934999999999995</v>
          </cell>
          <cell r="M2044">
            <v>-65.064999999999998</v>
          </cell>
          <cell r="N2044">
            <v>-69.575000000000003</v>
          </cell>
          <cell r="O2044">
            <v>-73.174999999999997</v>
          </cell>
          <cell r="P2044">
            <v>-79.775000000000006</v>
          </cell>
          <cell r="Q2044">
            <v>-80.658999999999992</v>
          </cell>
          <cell r="R2044">
            <v>-128.80000000000001</v>
          </cell>
          <cell r="S2044">
            <v>-131.6</v>
          </cell>
          <cell r="T2044">
            <v>-117.80000000000001</v>
          </cell>
          <cell r="U2044">
            <v>-114.9</v>
          </cell>
          <cell r="V2044">
            <v>-128.80000000000001</v>
          </cell>
          <cell r="W2044">
            <v>-127.1</v>
          </cell>
          <cell r="X2044">
            <v>-150.61600000000001</v>
          </cell>
          <cell r="Y2044">
            <v>-146.70500000000001</v>
          </cell>
          <cell r="Z2044">
            <v>-143.54499999999999</v>
          </cell>
          <cell r="AA2044">
            <v>-141.12899999999999</v>
          </cell>
          <cell r="AB2044">
            <v>-134.71299999999999</v>
          </cell>
          <cell r="AC2044">
            <v>-137.69999999999999</v>
          </cell>
          <cell r="AD2044">
            <v>-137.096</v>
          </cell>
          <cell r="AE2044">
            <v>-135.131</v>
          </cell>
          <cell r="AF2044">
            <v>-129.05099999999999</v>
          </cell>
          <cell r="AG2044">
            <v>-130.32900000000001</v>
          </cell>
          <cell r="AH2044">
            <v>-272</v>
          </cell>
          <cell r="AI2044">
            <v>-289.2</v>
          </cell>
          <cell r="AJ2044">
            <v>-284.5</v>
          </cell>
          <cell r="AK2044">
            <v>-263.7</v>
          </cell>
          <cell r="AL2044">
            <v>-242.8</v>
          </cell>
          <cell r="AM2044">
            <v>-231.3</v>
          </cell>
          <cell r="AN2044">
            <v>-230.6</v>
          </cell>
          <cell r="AO2044">
            <v>-219.636</v>
          </cell>
          <cell r="AP2044">
            <v>-234.66300000000001</v>
          </cell>
          <cell r="AQ2044">
            <v>-269.69499999999999</v>
          </cell>
          <cell r="AR2044">
            <v>-286.31700000000001</v>
          </cell>
          <cell r="AS2044">
            <v>-299.05399999999997</v>
          </cell>
          <cell r="AT2044">
            <v>-397.05399999999997</v>
          </cell>
          <cell r="AU2044">
            <v>-417.78199999999998</v>
          </cell>
          <cell r="AV2044">
            <v>-393.81</v>
          </cell>
          <cell r="AW2044">
            <v>-347.58600000000001</v>
          </cell>
          <cell r="AX2044">
            <v>-342.024</v>
          </cell>
          <cell r="AY2044">
            <v>-343.62</v>
          </cell>
          <cell r="AZ2044">
            <v>-346.57900000000001</v>
          </cell>
          <cell r="BA2044">
            <v>-364.495</v>
          </cell>
          <cell r="BB2044">
            <v>-392.44600000000003</v>
          </cell>
          <cell r="BC2044">
            <v>-451.26</v>
          </cell>
          <cell r="BD2044">
            <v>-454.32400000000001</v>
          </cell>
          <cell r="BE2044">
            <v>-448.33199999999999</v>
          </cell>
          <cell r="BF2044">
            <v>-460.55900000000003</v>
          </cell>
          <cell r="BG2044">
            <v>-441.18799999999999</v>
          </cell>
          <cell r="BH2044">
            <v>-436.21600000000001</v>
          </cell>
          <cell r="BI2044">
            <v>-434.33499999999998</v>
          </cell>
          <cell r="BJ2044">
            <v>-457.98899999999998</v>
          </cell>
          <cell r="BK2044">
            <v>-455.33300000000003</v>
          </cell>
          <cell r="BL2044">
            <v>-452.65</v>
          </cell>
          <cell r="BM2044">
            <v>-450.23700000000002</v>
          </cell>
          <cell r="BN2044">
            <v>-446.66399999999999</v>
          </cell>
          <cell r="BO2044">
            <v>-468.01900000000001</v>
          </cell>
          <cell r="BP2044">
            <v>-473.62200000000001</v>
          </cell>
          <cell r="BQ2044">
            <v>-455.04300000000001</v>
          </cell>
          <cell r="BR2044">
            <v>-444.62200000000001</v>
          </cell>
          <cell r="BS2044">
            <v>-436.90199999999999</v>
          </cell>
          <cell r="BT2044">
            <v>-1450.309</v>
          </cell>
          <cell r="BU2044">
            <v>-1466.155</v>
          </cell>
          <cell r="BV2044">
            <v>-1451.6659999999999</v>
          </cell>
          <cell r="BW2044">
            <v>-1415.38</v>
          </cell>
          <cell r="BX2044">
            <v>-1374.46</v>
          </cell>
          <cell r="BY2044">
            <v>-1369.808</v>
          </cell>
          <cell r="BZ2044">
            <v>-1326.644</v>
          </cell>
          <cell r="CA2044">
            <v>-1339.124</v>
          </cell>
          <cell r="CB2044">
            <v>-1321.9110000000001</v>
          </cell>
          <cell r="CC2044">
            <v>-1319.1110000000001</v>
          </cell>
          <cell r="CD2044">
            <v>-1316.0060000000001</v>
          </cell>
          <cell r="CE2044">
            <v>-1397.9570000000001</v>
          </cell>
          <cell r="CF2044">
            <v>-1335.8820000000001</v>
          </cell>
          <cell r="CG2044">
            <v>-1338.9280000000001</v>
          </cell>
          <cell r="CH2044">
            <v>-1366.7629999999999</v>
          </cell>
          <cell r="CI2044">
            <v>-1362.0889999999999</v>
          </cell>
          <cell r="CJ2044">
            <v>-1361.213</v>
          </cell>
          <cell r="CK2044">
            <v>-1356.251</v>
          </cell>
          <cell r="CL2044">
            <v>-1348.6120000000001</v>
          </cell>
          <cell r="CM2044">
            <v>-1328.9349999999999</v>
          </cell>
          <cell r="CN2044">
            <v>-1304.307</v>
          </cell>
          <cell r="CO2044">
            <v>-1310.1990000000001</v>
          </cell>
          <cell r="CP2044">
            <v>-1291.914</v>
          </cell>
          <cell r="CQ2044">
            <v>-1281.8979999999999</v>
          </cell>
          <cell r="CR2044">
            <v>-1271.2819999999999</v>
          </cell>
          <cell r="CS2044">
            <v>-1271.2819999999999</v>
          </cell>
          <cell r="CT2044">
            <v>-1271.2819999999999</v>
          </cell>
          <cell r="CU2044">
            <v>-1271.2819999999999</v>
          </cell>
          <cell r="CV2044">
            <v>-1271.2819999999999</v>
          </cell>
          <cell r="CW2044">
            <v>-1271.2819999999999</v>
          </cell>
          <cell r="CX2044">
            <v>-1271.2819999999999</v>
          </cell>
          <cell r="CY2044">
            <v>-1271.2819999999999</v>
          </cell>
          <cell r="CZ2044">
            <v>-1271.2819999999999</v>
          </cell>
          <cell r="DA2044">
            <v>-1271.2819999999999</v>
          </cell>
          <cell r="DB2044">
            <v>-1271.2819999999999</v>
          </cell>
          <cell r="DC2044">
            <v>-1271.2819999999999</v>
          </cell>
          <cell r="DD2044">
            <v>-1271.2819999999999</v>
          </cell>
          <cell r="DE2044">
            <v>-1271.2819999999999</v>
          </cell>
          <cell r="DF2044">
            <v>-1271.2819999999999</v>
          </cell>
          <cell r="DG2044">
            <v>-1271.2819999999999</v>
          </cell>
          <cell r="DH2044">
            <v>-1271.2819999999999</v>
          </cell>
          <cell r="DI2044">
            <v>-1271.2819999999999</v>
          </cell>
          <cell r="DJ2044">
            <v>-1271.2819999999999</v>
          </cell>
          <cell r="DK2044">
            <v>-1271.2819999999999</v>
          </cell>
          <cell r="DL2044">
            <v>-1271.2819999999999</v>
          </cell>
          <cell r="DM2044">
            <v>-1271.2819999999999</v>
          </cell>
          <cell r="DN2044">
            <v>-1271.2819999999999</v>
          </cell>
          <cell r="DO2044">
            <v>-1271.2819999999999</v>
          </cell>
          <cell r="DP2044">
            <v>-1271.2819999999999</v>
          </cell>
          <cell r="DQ2044">
            <v>-1271.2819999999999</v>
          </cell>
          <cell r="DR2044">
            <v>-1271.2819999999999</v>
          </cell>
          <cell r="DS2044">
            <v>-1271.2819999999999</v>
          </cell>
          <cell r="DT2044">
            <v>-1271.2819999999999</v>
          </cell>
          <cell r="DU2044">
            <v>-1271.2819999999999</v>
          </cell>
          <cell r="DV2044">
            <v>-1271.2819999999999</v>
          </cell>
          <cell r="DW2044">
            <v>-1271.2819999999999</v>
          </cell>
          <cell r="DX2044">
            <v>-1271.2819999999999</v>
          </cell>
          <cell r="DY2044">
            <v>-1271.2819999999999</v>
          </cell>
          <cell r="DZ2044">
            <v>-1271.2819999999999</v>
          </cell>
          <cell r="EA2044">
            <v>-1271.2819999999999</v>
          </cell>
          <cell r="EB2044">
            <v>-1271.2819999999999</v>
          </cell>
          <cell r="EC2044">
            <v>-1271.2819999999999</v>
          </cell>
          <cell r="ED2044">
            <v>-1271.2819999999999</v>
          </cell>
          <cell r="EE2044">
            <v>-1271.2819999999999</v>
          </cell>
          <cell r="EF2044">
            <v>-1271.2819999999999</v>
          </cell>
          <cell r="EG2044">
            <v>-1271.2819999999999</v>
          </cell>
          <cell r="EH2044">
            <v>-1271.2819999999999</v>
          </cell>
          <cell r="EI2044">
            <v>-1271.2819999999999</v>
          </cell>
          <cell r="EJ2044">
            <v>-1271.2819999999999</v>
          </cell>
          <cell r="EK2044">
            <v>-1271.2819999999999</v>
          </cell>
          <cell r="EL2044">
            <v>-1271.2819999999999</v>
          </cell>
          <cell r="EM2044">
            <v>-1271.2819999999999</v>
          </cell>
          <cell r="EN2044">
            <v>-1271.2819999999999</v>
          </cell>
          <cell r="EO2044">
            <v>-1271.2819999999999</v>
          </cell>
          <cell r="EP2044">
            <v>-1271.2819999999999</v>
          </cell>
          <cell r="EQ2044">
            <v>-1271.2819999999999</v>
          </cell>
          <cell r="ER2044">
            <v>-1271.2819999999999</v>
          </cell>
          <cell r="ES2044">
            <v>-1271.2819999999999</v>
          </cell>
        </row>
        <row r="2046">
          <cell r="C2046">
            <v>35.91400000000003</v>
          </cell>
          <cell r="D2046">
            <v>13.136999999999887</v>
          </cell>
          <cell r="E2046">
            <v>-5.4240000000002055</v>
          </cell>
          <cell r="F2046">
            <v>60.588999999999928</v>
          </cell>
          <cell r="G2046">
            <v>82.37700000000028</v>
          </cell>
          <cell r="H2046">
            <v>48.019000000000005</v>
          </cell>
          <cell r="I2046">
            <v>8.1359999999999673</v>
          </cell>
          <cell r="J2046">
            <v>91.237000000000307</v>
          </cell>
          <cell r="K2046">
            <v>124.94899999999998</v>
          </cell>
          <cell r="L2046">
            <v>78.241000000000412</v>
          </cell>
          <cell r="M2046">
            <v>-28.577000000000481</v>
          </cell>
          <cell r="N2046">
            <v>-82.386999999999915</v>
          </cell>
          <cell r="O2046">
            <v>-41.253000000000384</v>
          </cell>
          <cell r="P2046">
            <v>-73.1039999999998</v>
          </cell>
          <cell r="Q2046">
            <v>-14.948000000000263</v>
          </cell>
          <cell r="R2046">
            <v>-45.293999999999812</v>
          </cell>
          <cell r="S2046">
            <v>-34.696000000000282</v>
          </cell>
          <cell r="T2046">
            <v>-51.0739999999997</v>
          </cell>
          <cell r="U2046">
            <v>-54.935000000000031</v>
          </cell>
          <cell r="V2046">
            <v>-71.145000000000067</v>
          </cell>
          <cell r="W2046">
            <v>-46.951999999999686</v>
          </cell>
          <cell r="X2046">
            <v>-0.18699999999969918</v>
          </cell>
          <cell r="Y2046">
            <v>-162.04599999999925</v>
          </cell>
          <cell r="Z2046">
            <v>-74.890999999999607</v>
          </cell>
          <cell r="AA2046">
            <v>-58.135999999999896</v>
          </cell>
          <cell r="AB2046">
            <v>-110.55899999999961</v>
          </cell>
          <cell r="AC2046">
            <v>-75.398999999999802</v>
          </cell>
          <cell r="AD2046">
            <v>-92.304000000000173</v>
          </cell>
          <cell r="AE2046">
            <v>-26.822000000000202</v>
          </cell>
          <cell r="AF2046">
            <v>-70.112999999999545</v>
          </cell>
          <cell r="AG2046">
            <v>-134.98299999999909</v>
          </cell>
          <cell r="AH2046">
            <v>-117.0419999999997</v>
          </cell>
          <cell r="AI2046">
            <v>-381.50199999999967</v>
          </cell>
          <cell r="AJ2046">
            <v>-402.26699999999965</v>
          </cell>
          <cell r="AK2046">
            <v>-362.24199999999905</v>
          </cell>
          <cell r="AL2046">
            <v>-453.33799999999957</v>
          </cell>
          <cell r="AM2046">
            <v>-232.92899999999983</v>
          </cell>
          <cell r="AN2046">
            <v>-212.44499999999999</v>
          </cell>
          <cell r="AO2046">
            <v>-261.67499999999944</v>
          </cell>
          <cell r="AP2046">
            <v>27.746999999999474</v>
          </cell>
          <cell r="AQ2046">
            <v>-21.718999999999767</v>
          </cell>
          <cell r="AR2046">
            <v>4.2386911078433229</v>
          </cell>
          <cell r="AS2046">
            <v>-7.4183088921570857</v>
          </cell>
          <cell r="AT2046">
            <v>157.50369110784317</v>
          </cell>
          <cell r="AU2046">
            <v>144.00169110784333</v>
          </cell>
          <cell r="AV2046">
            <v>194.73169110784397</v>
          </cell>
          <cell r="AW2046">
            <v>104.33069110784388</v>
          </cell>
          <cell r="AX2046">
            <v>104.4206911078428</v>
          </cell>
          <cell r="AY2046">
            <v>189.99174944784394</v>
          </cell>
          <cell r="AZ2046">
            <v>297.78872551784252</v>
          </cell>
          <cell r="BA2046">
            <v>201.01021545784278</v>
          </cell>
          <cell r="BB2046">
            <v>324.26092872784369</v>
          </cell>
          <cell r="BC2046">
            <v>303.43828059784198</v>
          </cell>
          <cell r="BD2046">
            <v>313.25549901784262</v>
          </cell>
          <cell r="BE2046">
            <v>226.98739942784198</v>
          </cell>
          <cell r="BF2046">
            <v>395.80496780784142</v>
          </cell>
          <cell r="BG2046">
            <v>285.93096780784384</v>
          </cell>
          <cell r="BH2046">
            <v>309.26696780784221</v>
          </cell>
          <cell r="BI2046">
            <v>-15.080032192155812</v>
          </cell>
          <cell r="BJ2046">
            <v>242.24596780784353</v>
          </cell>
          <cell r="BK2046">
            <v>96.475967807843233</v>
          </cell>
          <cell r="BL2046">
            <v>555.16072735784201</v>
          </cell>
          <cell r="BM2046">
            <v>498.15072735784355</v>
          </cell>
          <cell r="BN2046">
            <v>341.00219254784145</v>
          </cell>
          <cell r="BO2046">
            <v>586.73114344784233</v>
          </cell>
          <cell r="BP2046">
            <v>595.10583238784477</v>
          </cell>
          <cell r="BQ2046">
            <v>666.62395065784449</v>
          </cell>
          <cell r="BR2046">
            <v>-169.81346383215782</v>
          </cell>
          <cell r="BS2046">
            <v>-91.913803682156527</v>
          </cell>
          <cell r="BT2046">
            <v>-214.21660457215614</v>
          </cell>
          <cell r="BU2046">
            <v>-45.996325282156249</v>
          </cell>
          <cell r="BV2046">
            <v>46.484335027842917</v>
          </cell>
          <cell r="BW2046">
            <v>-111.39579758215677</v>
          </cell>
          <cell r="BX2046">
            <v>-70.502384132156408</v>
          </cell>
          <cell r="BY2046">
            <v>182.86274379784197</v>
          </cell>
          <cell r="BZ2046">
            <v>293.86674379784358</v>
          </cell>
          <cell r="CA2046">
            <v>269.11225340784267</v>
          </cell>
          <cell r="CB2046">
            <v>2.9483429478428889</v>
          </cell>
          <cell r="CC2046">
            <v>212.26934294784371</v>
          </cell>
          <cell r="CD2046">
            <v>251.34034294784419</v>
          </cell>
          <cell r="CE2046">
            <v>337.16323859784268</v>
          </cell>
          <cell r="CF2046">
            <v>303.96242633784357</v>
          </cell>
          <cell r="CG2046">
            <v>328.54949266784251</v>
          </cell>
          <cell r="CH2046">
            <v>-55.720757802156641</v>
          </cell>
          <cell r="CI2046">
            <v>-149.02605467215756</v>
          </cell>
          <cell r="CJ2046">
            <v>-185.44691584215616</v>
          </cell>
          <cell r="CK2046">
            <v>-268.19986582215677</v>
          </cell>
          <cell r="CL2046">
            <v>-67.227588742156286</v>
          </cell>
          <cell r="CM2046">
            <v>-125.7735976721558</v>
          </cell>
          <cell r="CN2046">
            <v>-130.86670643215598</v>
          </cell>
          <cell r="CO2046">
            <v>-149.4715976721568</v>
          </cell>
          <cell r="CP2046">
            <v>-600.83259767215691</v>
          </cell>
          <cell r="CQ2046">
            <v>-182.64159767215733</v>
          </cell>
          <cell r="CR2046">
            <v>-59.099597672156733</v>
          </cell>
          <cell r="CS2046">
            <v>-59.099597672156733</v>
          </cell>
          <cell r="CT2046">
            <v>-59.099597672156733</v>
          </cell>
          <cell r="CU2046">
            <v>-59.099597672156733</v>
          </cell>
          <cell r="CV2046">
            <v>-59.099597672156733</v>
          </cell>
          <cell r="CW2046">
            <v>-59.099597672156733</v>
          </cell>
          <cell r="CX2046">
            <v>-59.099597672156733</v>
          </cell>
          <cell r="CY2046">
            <v>-59.099597672156733</v>
          </cell>
          <cell r="CZ2046">
            <v>-59.099597672156733</v>
          </cell>
          <cell r="DA2046">
            <v>-59.099597672156733</v>
          </cell>
          <cell r="DB2046">
            <v>-59.099597672156733</v>
          </cell>
          <cell r="DC2046">
            <v>-59.099597672156733</v>
          </cell>
          <cell r="DD2046">
            <v>-59.099597672156733</v>
          </cell>
          <cell r="DE2046">
            <v>-59.099597672156733</v>
          </cell>
          <cell r="DF2046">
            <v>-59.099597672156733</v>
          </cell>
          <cell r="DG2046">
            <v>-59.099597672156733</v>
          </cell>
          <cell r="DH2046">
            <v>-59.099597672156733</v>
          </cell>
          <cell r="DI2046">
            <v>-59.099597672156733</v>
          </cell>
          <cell r="DJ2046">
            <v>-59.099597672156733</v>
          </cell>
          <cell r="DK2046">
            <v>-59.099597672156733</v>
          </cell>
          <cell r="DL2046">
            <v>-59.099597672156733</v>
          </cell>
          <cell r="DM2046">
            <v>-59.099597672156733</v>
          </cell>
          <cell r="DN2046">
            <v>-59.099597672156733</v>
          </cell>
          <cell r="DO2046">
            <v>-59.099597672156733</v>
          </cell>
          <cell r="DP2046">
            <v>-59.099597672156733</v>
          </cell>
          <cell r="DQ2046">
            <v>-59.099597672156733</v>
          </cell>
          <cell r="DR2046">
            <v>-59.099597672156733</v>
          </cell>
          <cell r="DS2046">
            <v>-59.099597672156733</v>
          </cell>
          <cell r="DT2046">
            <v>-59.099597672156733</v>
          </cell>
          <cell r="DU2046">
            <v>-59.099597672156733</v>
          </cell>
          <cell r="DV2046">
            <v>-59.099597672156733</v>
          </cell>
          <cell r="DW2046">
            <v>-59.099597672156733</v>
          </cell>
          <cell r="DX2046">
            <v>-59.099597672156733</v>
          </cell>
          <cell r="DY2046">
            <v>-59.099597672156733</v>
          </cell>
          <cell r="DZ2046">
            <v>-59.099597672156733</v>
          </cell>
          <cell r="EA2046">
            <v>-59.099597672156733</v>
          </cell>
          <cell r="EB2046">
            <v>-59.099597672156733</v>
          </cell>
          <cell r="EC2046">
            <v>-59.099597672156733</v>
          </cell>
          <cell r="ED2046">
            <v>-59.099597672156733</v>
          </cell>
          <cell r="EE2046">
            <v>-59.099597672156733</v>
          </cell>
          <cell r="EF2046">
            <v>-59.099597672156733</v>
          </cell>
          <cell r="EG2046">
            <v>-59.099597672156733</v>
          </cell>
          <cell r="EH2046">
            <v>-59.099597672156733</v>
          </cell>
          <cell r="EI2046">
            <v>-59.099597672156733</v>
          </cell>
          <cell r="EJ2046">
            <v>-59.099597672156733</v>
          </cell>
          <cell r="EK2046">
            <v>-59.099597672156733</v>
          </cell>
          <cell r="EL2046">
            <v>-59.099597672156733</v>
          </cell>
          <cell r="EM2046">
            <v>-59.099597672156733</v>
          </cell>
          <cell r="EN2046">
            <v>-59.099597672156733</v>
          </cell>
          <cell r="EO2046">
            <v>-59.099597672156733</v>
          </cell>
          <cell r="EP2046">
            <v>-59.099597672156733</v>
          </cell>
          <cell r="EQ2046">
            <v>-59.099597672156733</v>
          </cell>
          <cell r="ER2046">
            <v>-59.099597672156733</v>
          </cell>
          <cell r="ES2046">
            <v>-59.099597672156733</v>
          </cell>
        </row>
        <row r="2049">
          <cell r="C2049">
            <v>1950.759</v>
          </cell>
          <cell r="D2049">
            <v>1974.7950000000001</v>
          </cell>
          <cell r="E2049">
            <v>1965.7090000000001</v>
          </cell>
          <cell r="F2049">
            <v>2031.923</v>
          </cell>
          <cell r="G2049">
            <v>2088.3090000000002</v>
          </cell>
          <cell r="H2049">
            <v>2149.7759999999998</v>
          </cell>
          <cell r="I2049">
            <v>2185.665</v>
          </cell>
          <cell r="J2049">
            <v>2348.8220000000001</v>
          </cell>
          <cell r="K2049">
            <v>2365.6570000000002</v>
          </cell>
          <cell r="L2049">
            <v>2444.6710000000003</v>
          </cell>
          <cell r="M2049">
            <v>2465.0129999999999</v>
          </cell>
          <cell r="N2049">
            <v>2502.8519999999999</v>
          </cell>
          <cell r="O2049">
            <v>2617.277</v>
          </cell>
          <cell r="P2049">
            <v>2718.1639999999998</v>
          </cell>
          <cell r="Q2049">
            <v>2705.1949999999997</v>
          </cell>
          <cell r="R2049">
            <v>2765.6</v>
          </cell>
          <cell r="S2049">
            <v>2892.1</v>
          </cell>
          <cell r="T2049">
            <v>3054.3</v>
          </cell>
          <cell r="U2049">
            <v>3047.1000000000004</v>
          </cell>
          <cell r="V2049">
            <v>3070.6</v>
          </cell>
          <cell r="W2049">
            <v>3135.0519999999997</v>
          </cell>
          <cell r="X2049">
            <v>3258.1679999999997</v>
          </cell>
          <cell r="Y2049">
            <v>3251.5860000000002</v>
          </cell>
          <cell r="Z2049">
            <v>3334.5770000000002</v>
          </cell>
          <cell r="AA2049">
            <v>3371.5729999999999</v>
          </cell>
          <cell r="AB2049">
            <v>3458.59</v>
          </cell>
          <cell r="AC2049">
            <v>3481.1369999999997</v>
          </cell>
          <cell r="AD2049">
            <v>3536.8270000000002</v>
          </cell>
          <cell r="AE2049">
            <v>3628.3530000000001</v>
          </cell>
          <cell r="AF2049">
            <v>3739.7110000000002</v>
          </cell>
          <cell r="AG2049">
            <v>3727.7870000000003</v>
          </cell>
          <cell r="AH2049">
            <v>3897.7</v>
          </cell>
          <cell r="AI2049">
            <v>3884.7820000000002</v>
          </cell>
          <cell r="AJ2049">
            <v>3903.2790000000005</v>
          </cell>
          <cell r="AK2049">
            <v>4029.1000000000004</v>
          </cell>
          <cell r="AL2049">
            <v>4174</v>
          </cell>
          <cell r="AM2049">
            <v>4400.3999999999996</v>
          </cell>
          <cell r="AN2049">
            <v>4630.57</v>
          </cell>
          <cell r="AO2049">
            <v>4662.3250000000007</v>
          </cell>
          <cell r="AP2049">
            <v>4884.1859999999997</v>
          </cell>
          <cell r="AQ2049">
            <v>4902.6719999999996</v>
          </cell>
          <cell r="AR2049">
            <v>5028.9480000000003</v>
          </cell>
          <cell r="AS2049">
            <v>5098.5439999999999</v>
          </cell>
          <cell r="AT2049">
            <v>5194.9660000000003</v>
          </cell>
          <cell r="AU2049">
            <v>5257.3029999999999</v>
          </cell>
          <cell r="AV2049">
            <v>5411.8609999999999</v>
          </cell>
          <cell r="AW2049">
            <v>5597.1620000000003</v>
          </cell>
          <cell r="AX2049">
            <v>5777.0940000000001</v>
          </cell>
          <cell r="AY2049">
            <v>5927.9760000000006</v>
          </cell>
          <cell r="AZ2049">
            <v>6237.442</v>
          </cell>
          <cell r="BA2049">
            <v>6355.973</v>
          </cell>
          <cell r="BB2049">
            <v>6588.3469999999998</v>
          </cell>
          <cell r="BC2049">
            <v>6715.7199999999993</v>
          </cell>
          <cell r="BD2049">
            <v>6762.165</v>
          </cell>
          <cell r="BE2049">
            <v>6654.137999999999</v>
          </cell>
          <cell r="BF2049">
            <v>6755.7729999999992</v>
          </cell>
          <cell r="BG2049">
            <v>6720.5829999999996</v>
          </cell>
          <cell r="BH2049">
            <v>6663.8899999999994</v>
          </cell>
          <cell r="BI2049">
            <v>6694.232</v>
          </cell>
          <cell r="BJ2049">
            <v>6883.9359999999997</v>
          </cell>
          <cell r="BK2049">
            <v>6916.7380000000003</v>
          </cell>
          <cell r="BL2049">
            <v>7073.2340000000004</v>
          </cell>
          <cell r="BM2049">
            <v>7275.7719999999999</v>
          </cell>
          <cell r="BN2049">
            <v>7153.46</v>
          </cell>
          <cell r="BO2049">
            <v>7122.3860000000004</v>
          </cell>
          <cell r="BP2049">
            <v>7073.4660000000003</v>
          </cell>
          <cell r="BQ2049">
            <v>6911.6890000000003</v>
          </cell>
          <cell r="BR2049">
            <v>6944.4349999999995</v>
          </cell>
          <cell r="BS2049">
            <v>7081.0210000000006</v>
          </cell>
          <cell r="BT2049">
            <v>7207.0869999999995</v>
          </cell>
          <cell r="BU2049">
            <v>7096.9590000000007</v>
          </cell>
          <cell r="BV2049">
            <v>7378.5785999999998</v>
          </cell>
          <cell r="BW2049">
            <v>7664.6229999999996</v>
          </cell>
          <cell r="BX2049">
            <v>7471.6669999999995</v>
          </cell>
          <cell r="BY2049">
            <v>7645.5079999999998</v>
          </cell>
          <cell r="BZ2049">
            <v>7833.5350000000008</v>
          </cell>
          <cell r="CA2049">
            <v>8053.9609999999993</v>
          </cell>
          <cell r="CB2049">
            <v>7883.93</v>
          </cell>
          <cell r="CC2049">
            <v>7888.902</v>
          </cell>
          <cell r="CD2049">
            <v>8036.0079999999998</v>
          </cell>
          <cell r="CE2049">
            <v>8040.4589999999998</v>
          </cell>
          <cell r="CF2049">
            <v>8066.5300000000007</v>
          </cell>
          <cell r="CG2049">
            <v>8116.7970000000005</v>
          </cell>
          <cell r="CH2049">
            <v>8288.1179999999986</v>
          </cell>
          <cell r="CI2049">
            <v>8237.9500000000007</v>
          </cell>
          <cell r="CJ2049">
            <v>8209.4540000000015</v>
          </cell>
          <cell r="CK2049">
            <v>8236.1369999999988</v>
          </cell>
          <cell r="CL2049">
            <v>8595.5646357000005</v>
          </cell>
          <cell r="CM2049">
            <v>8500.3919999999998</v>
          </cell>
          <cell r="CN2049">
            <v>8466.2560405900003</v>
          </cell>
          <cell r="CO2049">
            <v>8510.3349999999991</v>
          </cell>
          <cell r="CP2049">
            <v>8535.1280000000006</v>
          </cell>
          <cell r="CQ2049">
            <v>8490.2069999999985</v>
          </cell>
          <cell r="CR2049">
            <v>8578.5429999999997</v>
          </cell>
          <cell r="CS2049">
            <v>8421.0380401178463</v>
          </cell>
          <cell r="CT2049">
            <v>8624.1454151783946</v>
          </cell>
          <cell r="CU2049">
            <v>8869.4692267999362</v>
          </cell>
          <cell r="CV2049">
            <v>8795.2886594278189</v>
          </cell>
          <cell r="CW2049">
            <v>8793.6074813656669</v>
          </cell>
          <cell r="CX2049">
            <v>8999.8189097234372</v>
          </cell>
          <cell r="CY2049">
            <v>9182.0078079842606</v>
          </cell>
          <cell r="CZ2049">
            <v>9131.5799992608281</v>
          </cell>
          <cell r="DA2049">
            <v>9144.6871004852474</v>
          </cell>
          <cell r="DB2049">
            <v>9360.4152832784166</v>
          </cell>
          <cell r="DC2049">
            <v>9573.1496371673456</v>
          </cell>
          <cell r="DD2049">
            <v>9503.0133673197197</v>
          </cell>
          <cell r="DE2049">
            <v>9512.6540816887518</v>
          </cell>
          <cell r="DF2049">
            <v>9742.3887412619624</v>
          </cell>
          <cell r="DG2049">
            <v>10100.532192797844</v>
          </cell>
          <cell r="DH2049">
            <v>10018.503207451336</v>
          </cell>
          <cell r="DI2049">
            <v>10034.015447225946</v>
          </cell>
          <cell r="DJ2049">
            <v>10230.077252975856</v>
          </cell>
          <cell r="DK2049">
            <v>10154.166014350556</v>
          </cell>
          <cell r="DL2049">
            <v>10065.58384629347</v>
          </cell>
          <cell r="DM2049">
            <v>10078.544447891278</v>
          </cell>
          <cell r="DN2049">
            <v>10311.317528536547</v>
          </cell>
          <cell r="DO2049">
            <v>11653.423904648716</v>
          </cell>
          <cell r="DP2049">
            <v>11564.822276370076</v>
          </cell>
          <cell r="DQ2049">
            <v>11580.128716426234</v>
          </cell>
          <cell r="DR2049">
            <v>11839.509551736463</v>
          </cell>
          <cell r="DS2049">
            <v>11812.614669713028</v>
          </cell>
          <cell r="DT2049">
            <v>11724.552357459872</v>
          </cell>
          <cell r="DU2049">
            <v>11741.467610233094</v>
          </cell>
          <cell r="DV2049">
            <v>12004.602131846967</v>
          </cell>
          <cell r="DW2049">
            <v>12922.962061640879</v>
          </cell>
          <cell r="DX2049">
            <v>12821.590984933853</v>
          </cell>
          <cell r="DY2049">
            <v>12842.001918071446</v>
          </cell>
          <cell r="DZ2049">
            <v>13124.446361097032</v>
          </cell>
          <cell r="EA2049">
            <v>13381.847978753447</v>
          </cell>
          <cell r="EB2049">
            <v>13275.496905692311</v>
          </cell>
          <cell r="EC2049">
            <v>13296.788149040844</v>
          </cell>
          <cell r="ED2049">
            <v>13585.176243773229</v>
          </cell>
          <cell r="EE2049">
            <v>14528.071378085575</v>
          </cell>
          <cell r="EF2049">
            <v>14413.137832742274</v>
          </cell>
          <cell r="EG2049">
            <v>14437.886513179792</v>
          </cell>
          <cell r="EH2049">
            <v>14755.507954111819</v>
          </cell>
          <cell r="EI2049">
            <v>15415.243566848425</v>
          </cell>
          <cell r="EJ2049">
            <v>15295.770004324597</v>
          </cell>
          <cell r="EK2049">
            <v>15322.440766104735</v>
          </cell>
          <cell r="EL2049">
            <v>15657.242077959332</v>
          </cell>
          <cell r="EM2049">
            <v>15641.29488246765</v>
          </cell>
          <cell r="EN2049">
            <v>15519.578651914766</v>
          </cell>
          <cell r="EO2049">
            <v>15545.0457439253</v>
          </cell>
          <cell r="EP2049">
            <v>15886.471658885584</v>
          </cell>
          <cell r="EQ2049">
            <v>16924.24873473134</v>
          </cell>
          <cell r="ER2049">
            <v>16791.462120689561</v>
          </cell>
          <cell r="ES2049">
            <v>16821.185827906418</v>
          </cell>
        </row>
        <row r="2050">
          <cell r="C2050">
            <v>190.35599999999999</v>
          </cell>
          <cell r="D2050">
            <v>194.25</v>
          </cell>
          <cell r="E2050">
            <v>195.34700000000001</v>
          </cell>
          <cell r="F2050">
            <v>200.32499999999999</v>
          </cell>
          <cell r="G2050">
            <v>208.2</v>
          </cell>
          <cell r="H2050">
            <v>212.4</v>
          </cell>
          <cell r="I2050">
            <v>209.5</v>
          </cell>
          <cell r="J2050">
            <v>220.1</v>
          </cell>
          <cell r="K2050">
            <v>229.9</v>
          </cell>
          <cell r="L2050">
            <v>222</v>
          </cell>
          <cell r="M2050">
            <v>220.215</v>
          </cell>
          <cell r="N2050">
            <v>239.6</v>
          </cell>
          <cell r="O2050">
            <v>240.15799999999999</v>
          </cell>
          <cell r="P2050">
            <v>244.89</v>
          </cell>
          <cell r="Q2050">
            <v>251.5</v>
          </cell>
          <cell r="R2050">
            <v>268.2</v>
          </cell>
          <cell r="S2050">
            <v>266.89999999999998</v>
          </cell>
          <cell r="T2050">
            <v>266.5</v>
          </cell>
          <cell r="U2050">
            <v>277.10000000000002</v>
          </cell>
          <cell r="V2050">
            <v>302.7</v>
          </cell>
          <cell r="W2050">
            <v>291.65499999999997</v>
          </cell>
          <cell r="X2050">
            <v>297.25</v>
          </cell>
          <cell r="Y2050">
            <v>297.75799999999998</v>
          </cell>
          <cell r="Z2050">
            <v>310.7</v>
          </cell>
          <cell r="AA2050">
            <v>301.17899999999997</v>
          </cell>
          <cell r="AB2050">
            <v>306.77999999999997</v>
          </cell>
          <cell r="AC2050">
            <v>307.024</v>
          </cell>
          <cell r="AD2050">
            <v>312.39999999999998</v>
          </cell>
          <cell r="AE2050">
            <v>318.10000000000002</v>
          </cell>
          <cell r="AF2050">
            <v>321.10000000000002</v>
          </cell>
          <cell r="AG2050">
            <v>321.11399999999998</v>
          </cell>
          <cell r="AH2050">
            <v>337.47</v>
          </cell>
          <cell r="AI2050">
            <v>329.3</v>
          </cell>
          <cell r="AJ2050">
            <v>341.6</v>
          </cell>
          <cell r="AK2050">
            <v>339</v>
          </cell>
          <cell r="AL2050">
            <v>329</v>
          </cell>
          <cell r="AM2050">
            <v>342.2</v>
          </cell>
          <cell r="AN2050">
            <v>345.9</v>
          </cell>
          <cell r="AO2050">
            <v>368</v>
          </cell>
          <cell r="AP2050">
            <v>398.7</v>
          </cell>
          <cell r="AQ2050">
            <v>392.4</v>
          </cell>
          <cell r="AR2050">
            <v>402.5</v>
          </cell>
          <cell r="AS2050">
            <v>418.9</v>
          </cell>
          <cell r="AT2050">
            <v>448.56599999999997</v>
          </cell>
          <cell r="AU2050">
            <v>436.84699999999998</v>
          </cell>
          <cell r="AV2050">
            <v>431.78800000000001</v>
          </cell>
          <cell r="AW2050">
            <v>433.10199999999998</v>
          </cell>
          <cell r="AX2050">
            <v>464.97699999999998</v>
          </cell>
          <cell r="AY2050">
            <v>458.26799999999997</v>
          </cell>
          <cell r="AZ2050">
            <v>470.06</v>
          </cell>
          <cell r="BA2050">
            <v>458.161</v>
          </cell>
          <cell r="BB2050">
            <v>492.06099999999998</v>
          </cell>
          <cell r="BC2050">
            <v>473.95400000000001</v>
          </cell>
          <cell r="BD2050">
            <v>464.75400000000002</v>
          </cell>
          <cell r="BE2050">
            <v>460.77600000000001</v>
          </cell>
          <cell r="BF2050">
            <v>479.92099999999999</v>
          </cell>
          <cell r="BG2050">
            <v>465.28899999999999</v>
          </cell>
          <cell r="BH2050">
            <v>471.77699999999999</v>
          </cell>
          <cell r="BI2050">
            <v>475.95400000000001</v>
          </cell>
          <cell r="BJ2050">
            <v>492.68</v>
          </cell>
          <cell r="BK2050">
            <v>468.077</v>
          </cell>
          <cell r="BL2050">
            <v>465.96899999999999</v>
          </cell>
          <cell r="BM2050">
            <v>477.63499999999999</v>
          </cell>
          <cell r="BN2050">
            <v>499.19499999999999</v>
          </cell>
          <cell r="BO2050">
            <v>472.93299999999999</v>
          </cell>
          <cell r="BP2050">
            <v>482.12400000000002</v>
          </cell>
          <cell r="BQ2050">
            <v>485.79500000000002</v>
          </cell>
          <cell r="BR2050">
            <v>498.20699999999999</v>
          </cell>
          <cell r="BS2050">
            <v>488.33</v>
          </cell>
          <cell r="BT2050">
            <v>484.95</v>
          </cell>
          <cell r="BU2050">
            <v>489.97899999999998</v>
          </cell>
          <cell r="BV2050">
            <v>510.82100000000003</v>
          </cell>
          <cell r="BW2050">
            <v>504.512</v>
          </cell>
          <cell r="BX2050">
            <v>489.55099999999999</v>
          </cell>
          <cell r="BY2050">
            <v>486.33</v>
          </cell>
          <cell r="BZ2050">
            <v>504.73399999999998</v>
          </cell>
          <cell r="CA2050">
            <v>486.23500000000001</v>
          </cell>
          <cell r="CB2050">
            <v>471.2</v>
          </cell>
          <cell r="CC2050">
            <v>479.7</v>
          </cell>
          <cell r="CD2050">
            <v>555.6</v>
          </cell>
          <cell r="CE2050">
            <v>518.5</v>
          </cell>
          <cell r="CF2050">
            <v>516.70000000000005</v>
          </cell>
          <cell r="CG2050">
            <v>512.29999999999995</v>
          </cell>
          <cell r="CH2050">
            <v>534.1</v>
          </cell>
          <cell r="CI2050">
            <v>536.29999999999995</v>
          </cell>
          <cell r="CJ2050">
            <v>535.5</v>
          </cell>
          <cell r="CK2050">
            <v>533.79999999999995</v>
          </cell>
          <cell r="CL2050">
            <v>574.73263570000006</v>
          </cell>
          <cell r="CM2050">
            <v>542.29999999999995</v>
          </cell>
          <cell r="CN2050">
            <v>551.39704058999996</v>
          </cell>
          <cell r="CO2050">
            <v>561.29999999999995</v>
          </cell>
          <cell r="CP2050">
            <v>589.70000000000005</v>
          </cell>
          <cell r="CQ2050">
            <v>586.9</v>
          </cell>
          <cell r="CR2050">
            <v>578.70000000000005</v>
          </cell>
          <cell r="CS2050">
            <v>522.54399275742355</v>
          </cell>
          <cell r="CT2050">
            <v>578.90415532158988</v>
          </cell>
          <cell r="CU2050">
            <v>581.73442719513162</v>
          </cell>
          <cell r="CV2050">
            <v>574.62369757768749</v>
          </cell>
          <cell r="CW2050">
            <v>535.74430376587338</v>
          </cell>
          <cell r="CX2050">
            <v>596.92722149097028</v>
          </cell>
          <cell r="CY2050">
            <v>600.9468007115529</v>
          </cell>
          <cell r="CZ2050">
            <v>598.04142557879084</v>
          </cell>
          <cell r="DA2050">
            <v>563.86683023279875</v>
          </cell>
          <cell r="DB2050">
            <v>615.11846445394758</v>
          </cell>
          <cell r="DC2050">
            <v>625.98082865502704</v>
          </cell>
          <cell r="DD2050">
            <v>621.70988576265779</v>
          </cell>
          <cell r="DE2050">
            <v>585.15406138894514</v>
          </cell>
          <cell r="DF2050">
            <v>644.64901535214528</v>
          </cell>
          <cell r="DG2050">
            <v>651.74207332361743</v>
          </cell>
          <cell r="DH2050">
            <v>646.18610121084953</v>
          </cell>
          <cell r="DI2050">
            <v>610.19768728522774</v>
          </cell>
          <cell r="DJ2050">
            <v>667.47675988312983</v>
          </cell>
          <cell r="DK2050">
            <v>682.09280926456358</v>
          </cell>
          <cell r="DL2050">
            <v>675.29566089378829</v>
          </cell>
          <cell r="DM2050">
            <v>634.40275920976251</v>
          </cell>
          <cell r="DN2050">
            <v>698.89614126820106</v>
          </cell>
          <cell r="DO2050">
            <v>710.47000851825624</v>
          </cell>
          <cell r="DP2050">
            <v>704.44595346833216</v>
          </cell>
          <cell r="DQ2050">
            <v>662.19997609905465</v>
          </cell>
          <cell r="DR2050">
            <v>728.700155130398</v>
          </cell>
          <cell r="DS2050">
            <v>741.93938519233916</v>
          </cell>
          <cell r="DT2050">
            <v>736.20641626857082</v>
          </cell>
          <cell r="DU2050">
            <v>693.18757998497506</v>
          </cell>
          <cell r="DV2050">
            <v>760.90890501844433</v>
          </cell>
          <cell r="DW2050">
            <v>775.22487813240673</v>
          </cell>
          <cell r="DX2050">
            <v>768.78672682821025</v>
          </cell>
          <cell r="DY2050">
            <v>723.6654494726597</v>
          </cell>
          <cell r="DZ2050">
            <v>795.35291329091808</v>
          </cell>
          <cell r="EA2050">
            <v>809.92504175415229</v>
          </cell>
          <cell r="EB2050">
            <v>802.95901910037037</v>
          </cell>
          <cell r="EC2050">
            <v>755.84935305447596</v>
          </cell>
          <cell r="ED2050">
            <v>830.33007041275562</v>
          </cell>
          <cell r="EE2050">
            <v>845.37620021707687</v>
          </cell>
          <cell r="EF2050">
            <v>838.09243932995082</v>
          </cell>
          <cell r="EG2050">
            <v>788.42347621094825</v>
          </cell>
          <cell r="EH2050">
            <v>866.85177390035039</v>
          </cell>
          <cell r="EI2050">
            <v>882.73097899307891</v>
          </cell>
          <cell r="EJ2050">
            <v>875.36404488988865</v>
          </cell>
          <cell r="EK2050">
            <v>823.71236447456704</v>
          </cell>
          <cell r="EL2050">
            <v>905.29147127012197</v>
          </cell>
          <cell r="EM2050">
            <v>929.38255868561964</v>
          </cell>
          <cell r="EN2050">
            <v>921.65108430974078</v>
          </cell>
          <cell r="EO2050">
            <v>867.44602181111179</v>
          </cell>
          <cell r="EP2050">
            <v>953.11644956258647</v>
          </cell>
          <cell r="EQ2050">
            <v>970.64891493179971</v>
          </cell>
          <cell r="ER2050">
            <v>962.45928554988211</v>
          </cell>
          <cell r="ES2050">
            <v>905.78102547994865</v>
          </cell>
        </row>
        <row r="2051">
          <cell r="C2051">
            <v>337</v>
          </cell>
          <cell r="D2051">
            <v>322.238</v>
          </cell>
          <cell r="E2051">
            <v>315.423</v>
          </cell>
          <cell r="F2051">
            <v>347.26</v>
          </cell>
          <cell r="G2051">
            <v>347.41800000000001</v>
          </cell>
          <cell r="H2051">
            <v>340.20800000000003</v>
          </cell>
          <cell r="I2051">
            <v>372.005</v>
          </cell>
          <cell r="J2051">
            <v>485.017</v>
          </cell>
          <cell r="K2051">
            <v>428.416</v>
          </cell>
          <cell r="L2051">
            <v>465.67500000000001</v>
          </cell>
          <cell r="M2051">
            <v>508.38499999999999</v>
          </cell>
          <cell r="N2051">
            <v>504.3</v>
          </cell>
          <cell r="O2051">
            <v>575.35799999999995</v>
          </cell>
          <cell r="P2051">
            <v>599.79999999999995</v>
          </cell>
          <cell r="Q2051">
            <v>570.71799999999996</v>
          </cell>
          <cell r="R2051">
            <v>596</v>
          </cell>
          <cell r="S2051">
            <v>629.29999999999995</v>
          </cell>
          <cell r="T2051">
            <v>688.5</v>
          </cell>
          <cell r="U2051">
            <v>671.6</v>
          </cell>
          <cell r="V2051">
            <v>660.4</v>
          </cell>
          <cell r="W2051">
            <v>690.02099999999996</v>
          </cell>
          <cell r="X2051">
            <v>743.96600000000001</v>
          </cell>
          <cell r="Y2051">
            <v>689.87</v>
          </cell>
          <cell r="Z2051">
            <v>737.70399999999995</v>
          </cell>
          <cell r="AA2051">
            <v>775.553</v>
          </cell>
          <cell r="AB2051">
            <v>779.39200000000005</v>
          </cell>
          <cell r="AC2051">
            <v>784.26400000000001</v>
          </cell>
          <cell r="AD2051">
            <v>836.83399999999995</v>
          </cell>
          <cell r="AE2051">
            <v>895.82899999999995</v>
          </cell>
          <cell r="AF2051">
            <v>926.7</v>
          </cell>
          <cell r="AG2051">
            <v>905.5</v>
          </cell>
          <cell r="AH2051">
            <v>1096.5899999999999</v>
          </cell>
          <cell r="AI2051">
            <v>1053.646</v>
          </cell>
          <cell r="AJ2051">
            <v>1009.6</v>
          </cell>
          <cell r="AK2051">
            <v>1121.4000000000001</v>
          </cell>
          <cell r="AL2051">
            <v>1200.3</v>
          </cell>
          <cell r="AM2051">
            <v>1273.0999999999999</v>
          </cell>
          <cell r="AN2051">
            <v>1432</v>
          </cell>
          <cell r="AO2051">
            <v>1399.2270000000001</v>
          </cell>
          <cell r="AP2051">
            <v>1537.001</v>
          </cell>
          <cell r="AQ2051">
            <v>1547.99</v>
          </cell>
          <cell r="AR2051">
            <v>1576.452</v>
          </cell>
          <cell r="AS2051">
            <v>1604.306</v>
          </cell>
          <cell r="AT2051">
            <v>1563.259</v>
          </cell>
          <cell r="AU2051">
            <v>1530.9290000000001</v>
          </cell>
          <cell r="AV2051">
            <v>1515.579</v>
          </cell>
          <cell r="AW2051">
            <v>1672.249</v>
          </cell>
          <cell r="AX2051">
            <v>1794.704</v>
          </cell>
          <cell r="AY2051">
            <v>1780.0909999999999</v>
          </cell>
          <cell r="AZ2051">
            <v>1861.6969999999999</v>
          </cell>
          <cell r="BA2051">
            <v>1846.971</v>
          </cell>
          <cell r="BB2051">
            <v>2004.807</v>
          </cell>
          <cell r="BC2051">
            <v>1955.346</v>
          </cell>
          <cell r="BD2051">
            <v>1919.0450000000001</v>
          </cell>
          <cell r="BE2051">
            <v>1902.328</v>
          </cell>
          <cell r="BF2051">
            <v>1978.1210000000001</v>
          </cell>
          <cell r="BG2051">
            <v>1883.606</v>
          </cell>
          <cell r="BH2051">
            <v>1797.3109999999999</v>
          </cell>
          <cell r="BI2051">
            <v>1853.59</v>
          </cell>
          <cell r="BJ2051">
            <v>1831.32</v>
          </cell>
          <cell r="BK2051">
            <v>1864.5709999999999</v>
          </cell>
          <cell r="BL2051">
            <v>1870.3489999999999</v>
          </cell>
          <cell r="BM2051">
            <v>1946.8889999999999</v>
          </cell>
          <cell r="BN2051">
            <v>1833.7809999999999</v>
          </cell>
          <cell r="BO2051">
            <v>1799.1120000000001</v>
          </cell>
          <cell r="BP2051">
            <v>1673.818</v>
          </cell>
          <cell r="BQ2051">
            <v>1624.5039999999999</v>
          </cell>
          <cell r="BR2051">
            <v>1667.0650000000001</v>
          </cell>
          <cell r="BS2051">
            <v>1706.222</v>
          </cell>
          <cell r="BT2051">
            <v>1630.7809999999999</v>
          </cell>
          <cell r="BU2051">
            <v>1499.1110000000001</v>
          </cell>
          <cell r="BV2051">
            <v>1661.1086</v>
          </cell>
          <cell r="BW2051">
            <v>1790.62</v>
          </cell>
          <cell r="BX2051">
            <v>1676.2639999999999</v>
          </cell>
          <cell r="BY2051">
            <v>1760.364</v>
          </cell>
          <cell r="BZ2051">
            <v>1965.7729999999999</v>
          </cell>
          <cell r="CA2051">
            <v>2012.884</v>
          </cell>
          <cell r="CB2051">
            <v>2040.9169999999999</v>
          </cell>
          <cell r="CC2051">
            <v>2134.049</v>
          </cell>
          <cell r="CD2051">
            <v>2185.7440000000001</v>
          </cell>
          <cell r="CE2051">
            <v>2247.6489999999999</v>
          </cell>
          <cell r="CF2051">
            <v>2319.7890000000002</v>
          </cell>
          <cell r="CG2051">
            <v>2463.3240000000001</v>
          </cell>
          <cell r="CH2051">
            <v>2626.3009999999999</v>
          </cell>
          <cell r="CI2051">
            <v>2602.5630000000001</v>
          </cell>
          <cell r="CJ2051">
            <v>2581.0300000000002</v>
          </cell>
          <cell r="CK2051">
            <v>2699.009</v>
          </cell>
          <cell r="CL2051">
            <v>3067.5160000000001</v>
          </cell>
          <cell r="CM2051">
            <v>3066.1190000000001</v>
          </cell>
          <cell r="CN2051">
            <v>3079.7060000000001</v>
          </cell>
          <cell r="CO2051">
            <v>3112.0030000000002</v>
          </cell>
          <cell r="CP2051">
            <v>3193.105</v>
          </cell>
          <cell r="CQ2051">
            <v>3205.95</v>
          </cell>
          <cell r="CR2051">
            <v>3265.0050000000001</v>
          </cell>
          <cell r="CS2051">
            <v>3300.0502107986504</v>
          </cell>
          <cell r="CT2051">
            <v>3384.5848345729273</v>
          </cell>
          <cell r="CU2051">
            <v>3508.5249156380651</v>
          </cell>
          <cell r="CV2051">
            <v>3484.0538108934288</v>
          </cell>
          <cell r="CW2051">
            <v>3533.804222220836</v>
          </cell>
          <cell r="CX2051">
            <v>3621.4475408442804</v>
          </cell>
          <cell r="CY2051">
            <v>3717.9536023017663</v>
          </cell>
          <cell r="CZ2051">
            <v>3697.8688647277322</v>
          </cell>
          <cell r="DA2051">
            <v>3746.3287840797639</v>
          </cell>
          <cell r="DB2051">
            <v>3838.3202858312698</v>
          </cell>
          <cell r="DC2051">
            <v>3944.0279973938905</v>
          </cell>
          <cell r="DD2051">
            <v>3911.5007341876599</v>
          </cell>
          <cell r="DE2051">
            <v>3958.5401044953105</v>
          </cell>
          <cell r="DF2051">
            <v>4049.9341751431821</v>
          </cell>
          <cell r="DG2051">
            <v>4224.1290945208766</v>
          </cell>
          <cell r="DH2051">
            <v>4184.3885130659673</v>
          </cell>
          <cell r="DI2051">
            <v>4238.0175732421058</v>
          </cell>
          <cell r="DJ2051">
            <v>4315.9232978792943</v>
          </cell>
          <cell r="DK2051">
            <v>4288.5139615815087</v>
          </cell>
          <cell r="DL2051">
            <v>4250.800872641059</v>
          </cell>
          <cell r="DM2051">
            <v>4296.0406633620387</v>
          </cell>
          <cell r="DN2051">
            <v>4386.1886396314958</v>
          </cell>
          <cell r="DO2051">
            <v>5006.6775977847601</v>
          </cell>
          <cell r="DP2051">
            <v>4967.1353903844838</v>
          </cell>
          <cell r="DQ2051">
            <v>5014.1976692584012</v>
          </cell>
          <cell r="DR2051">
            <v>5115.5625236359092</v>
          </cell>
          <cell r="DS2051">
            <v>5108.6672635426139</v>
          </cell>
          <cell r="DT2051">
            <v>5068.4993515719161</v>
          </cell>
          <cell r="DU2051">
            <v>5114.6943971954906</v>
          </cell>
          <cell r="DV2051">
            <v>5215.9828003213743</v>
          </cell>
          <cell r="DW2051">
            <v>5646.3755725731271</v>
          </cell>
          <cell r="DX2051">
            <v>5600.2445894288367</v>
          </cell>
          <cell r="DY2051">
            <v>5648.4625491393572</v>
          </cell>
          <cell r="DZ2051">
            <v>5756.9948792237765</v>
          </cell>
          <cell r="EA2051">
            <v>5879.7500304761306</v>
          </cell>
          <cell r="EB2051">
            <v>5832.0557582090969</v>
          </cell>
          <cell r="EC2051">
            <v>5878.7972300195397</v>
          </cell>
          <cell r="ED2051">
            <v>5988.0980993993217</v>
          </cell>
          <cell r="EE2051">
            <v>6432.3985896858831</v>
          </cell>
          <cell r="EF2051">
            <v>6380.4173315795806</v>
          </cell>
          <cell r="EG2051">
            <v>6429.1711522426749</v>
          </cell>
          <cell r="EH2051">
            <v>6550.0733677854005</v>
          </cell>
          <cell r="EI2051">
            <v>6861.5820750895882</v>
          </cell>
          <cell r="EJ2051">
            <v>6807.3336942149153</v>
          </cell>
          <cell r="EK2051">
            <v>6856.8466327980996</v>
          </cell>
          <cell r="EL2051">
            <v>6984.0181100189102</v>
          </cell>
          <cell r="EM2051">
            <v>6971.8106286962648</v>
          </cell>
          <cell r="EN2051">
            <v>6916.7142880466381</v>
          </cell>
          <cell r="EO2051">
            <v>6965.2202668964173</v>
          </cell>
          <cell r="EP2051">
            <v>7092.9810764189569</v>
          </cell>
          <cell r="EQ2051">
            <v>7583.7324803985593</v>
          </cell>
          <cell r="ER2051">
            <v>7523.5697088342113</v>
          </cell>
          <cell r="ES2051">
            <v>7574.4063083652709</v>
          </cell>
        </row>
        <row r="2052">
          <cell r="C2052">
            <v>201.14599999999999</v>
          </cell>
          <cell r="D2052">
            <v>207.43</v>
          </cell>
          <cell r="E2052">
            <v>201.239</v>
          </cell>
          <cell r="F2052">
            <v>208.328</v>
          </cell>
          <cell r="G2052">
            <v>224.99299999999999</v>
          </cell>
          <cell r="H2052">
            <v>245.24700000000001</v>
          </cell>
          <cell r="I2052">
            <v>249.87899999999999</v>
          </cell>
          <cell r="J2052">
            <v>257.93</v>
          </cell>
          <cell r="K2052">
            <v>280.041</v>
          </cell>
          <cell r="L2052">
            <v>264.38200000000001</v>
          </cell>
          <cell r="M2052">
            <v>263.73599999999999</v>
          </cell>
          <cell r="N2052">
            <v>256.952</v>
          </cell>
          <cell r="O2052">
            <v>254.64400000000001</v>
          </cell>
          <cell r="P2052">
            <v>265.25700000000001</v>
          </cell>
          <cell r="Q2052">
            <v>251.40100000000001</v>
          </cell>
          <cell r="R2052">
            <v>246.8</v>
          </cell>
          <cell r="S2052">
            <v>298.39999999999998</v>
          </cell>
          <cell r="T2052">
            <v>356.2</v>
          </cell>
          <cell r="U2052">
            <v>361.1</v>
          </cell>
          <cell r="V2052">
            <v>338.6</v>
          </cell>
          <cell r="W2052">
            <v>358.03500000000003</v>
          </cell>
          <cell r="X2052">
            <v>392.92599999999999</v>
          </cell>
          <cell r="Y2052">
            <v>420.08600000000001</v>
          </cell>
          <cell r="Z2052">
            <v>407.71499999999997</v>
          </cell>
          <cell r="AA2052">
            <v>390.69600000000003</v>
          </cell>
          <cell r="AB2052">
            <v>418.21600000000001</v>
          </cell>
          <cell r="AC2052">
            <v>424.98399999999998</v>
          </cell>
          <cell r="AD2052">
            <v>413.07600000000002</v>
          </cell>
          <cell r="AE2052">
            <v>399.05799999999999</v>
          </cell>
          <cell r="AF2052">
            <v>417.274</v>
          </cell>
          <cell r="AG2052">
            <v>383.976</v>
          </cell>
          <cell r="AH2052">
            <v>345.94</v>
          </cell>
          <cell r="AI2052">
            <v>347.68200000000002</v>
          </cell>
          <cell r="AJ2052">
            <v>341.08499999999998</v>
          </cell>
          <cell r="AK2052">
            <v>333.4</v>
          </cell>
          <cell r="AL2052">
            <v>313.2</v>
          </cell>
          <cell r="AM2052">
            <v>374.6</v>
          </cell>
          <cell r="AN2052">
            <v>362.7</v>
          </cell>
          <cell r="AO2052">
            <v>396.31900000000002</v>
          </cell>
          <cell r="AP2052">
            <v>381.81099999999998</v>
          </cell>
          <cell r="AQ2052">
            <v>343.78300000000002</v>
          </cell>
          <cell r="AR2052">
            <v>352.39400000000001</v>
          </cell>
          <cell r="AS2052">
            <v>405.09</v>
          </cell>
          <cell r="AT2052">
            <v>491.053</v>
          </cell>
          <cell r="AU2052">
            <v>556.03399999999999</v>
          </cell>
          <cell r="AV2052">
            <v>625.27499999999998</v>
          </cell>
          <cell r="AW2052">
            <v>584.57799999999997</v>
          </cell>
          <cell r="AX2052">
            <v>552.721</v>
          </cell>
          <cell r="AY2052">
            <v>672.726</v>
          </cell>
          <cell r="AZ2052">
            <v>784.33699999999999</v>
          </cell>
          <cell r="BA2052">
            <v>812.34699999999998</v>
          </cell>
          <cell r="BB2052">
            <v>763.899</v>
          </cell>
          <cell r="BC2052">
            <v>869.27599999999995</v>
          </cell>
          <cell r="BD2052">
            <v>868.245</v>
          </cell>
          <cell r="BE2052">
            <v>733.77599999999995</v>
          </cell>
          <cell r="BF2052">
            <v>713.51499999999999</v>
          </cell>
          <cell r="BG2052">
            <v>694.14</v>
          </cell>
          <cell r="BH2052">
            <v>662.39099999999996</v>
          </cell>
          <cell r="BI2052">
            <v>657.89700000000005</v>
          </cell>
          <cell r="BJ2052">
            <v>651.30600000000004</v>
          </cell>
          <cell r="BK2052">
            <v>667.851</v>
          </cell>
          <cell r="BL2052">
            <v>756.529</v>
          </cell>
          <cell r="BM2052">
            <v>879.91700000000003</v>
          </cell>
          <cell r="BN2052">
            <v>832.87199999999996</v>
          </cell>
          <cell r="BO2052">
            <v>794.06</v>
          </cell>
          <cell r="BP2052">
            <v>858.78200000000004</v>
          </cell>
          <cell r="BQ2052">
            <v>774.62800000000004</v>
          </cell>
          <cell r="BR2052">
            <v>764.56100000000004</v>
          </cell>
          <cell r="BS2052">
            <v>787.66499999999996</v>
          </cell>
          <cell r="BT2052">
            <v>965.649</v>
          </cell>
          <cell r="BU2052">
            <v>1000.1079999999999</v>
          </cell>
          <cell r="BV2052">
            <v>1077.0650000000001</v>
          </cell>
          <cell r="BW2052">
            <v>1189.9459999999999</v>
          </cell>
          <cell r="BX2052">
            <v>1088.595</v>
          </cell>
          <cell r="BY2052">
            <v>1143.289</v>
          </cell>
          <cell r="BZ2052">
            <v>1093.95</v>
          </cell>
          <cell r="CA2052">
            <v>1196.1959999999999</v>
          </cell>
          <cell r="CB2052">
            <v>1058.53</v>
          </cell>
          <cell r="CC2052">
            <v>949.10199999999998</v>
          </cell>
          <cell r="CD2052">
            <v>943.90800000000002</v>
          </cell>
          <cell r="CE2052">
            <v>913.14400000000001</v>
          </cell>
          <cell r="CF2052">
            <v>893.47799999999995</v>
          </cell>
          <cell r="CG2052">
            <v>828.53700000000003</v>
          </cell>
          <cell r="CH2052">
            <v>786.01800000000003</v>
          </cell>
          <cell r="CI2052">
            <v>744.68</v>
          </cell>
          <cell r="CJ2052">
            <v>720.14099999999996</v>
          </cell>
          <cell r="CK2052">
            <v>684.89200000000005</v>
          </cell>
          <cell r="CL2052">
            <v>667.05499999999995</v>
          </cell>
          <cell r="CM2052">
            <v>645.88</v>
          </cell>
          <cell r="CN2052">
            <v>635.76599999999996</v>
          </cell>
          <cell r="CO2052">
            <v>627.52599999999995</v>
          </cell>
          <cell r="CP2052">
            <v>607.05999999999995</v>
          </cell>
          <cell r="CQ2052">
            <v>565.61699999999996</v>
          </cell>
          <cell r="CR2052">
            <v>602.88699999999994</v>
          </cell>
          <cell r="CS2052">
            <v>518.83997715041289</v>
          </cell>
          <cell r="CT2052">
            <v>505.25704195765638</v>
          </cell>
          <cell r="CU2052">
            <v>498.56161462421943</v>
          </cell>
          <cell r="CV2052">
            <v>490.6047218578301</v>
          </cell>
          <cell r="CW2052">
            <v>458.83949862878814</v>
          </cell>
          <cell r="CX2052">
            <v>441.31688313014644</v>
          </cell>
          <cell r="CY2052">
            <v>430.9549727217734</v>
          </cell>
          <cell r="CZ2052">
            <v>428.06280428579208</v>
          </cell>
          <cell r="DA2052">
            <v>402.46339556017199</v>
          </cell>
          <cell r="DB2052">
            <v>389.99564526345483</v>
          </cell>
          <cell r="DC2052">
            <v>381.89223092738155</v>
          </cell>
          <cell r="DD2052">
            <v>382.57387276233965</v>
          </cell>
          <cell r="DE2052">
            <v>357.87034362441563</v>
          </cell>
          <cell r="DF2052">
            <v>348.78648774092352</v>
          </cell>
          <cell r="DG2052">
            <v>344.32302545115238</v>
          </cell>
          <cell r="DH2052">
            <v>347.08921177072364</v>
          </cell>
          <cell r="DI2052">
            <v>318.36051106937634</v>
          </cell>
          <cell r="DJ2052">
            <v>307.55568119934617</v>
          </cell>
          <cell r="DK2052">
            <v>291.19543688624503</v>
          </cell>
          <cell r="DL2052">
            <v>289.36579688007242</v>
          </cell>
          <cell r="DM2052">
            <v>270.16395896838884</v>
          </cell>
          <cell r="DN2052">
            <v>261.37854192995832</v>
          </cell>
          <cell r="DO2052">
            <v>284.19671452509749</v>
          </cell>
          <cell r="DP2052">
            <v>283.8129965202416</v>
          </cell>
          <cell r="DQ2052">
            <v>264.57708060626106</v>
          </cell>
          <cell r="DR2052">
            <v>256.46924981982198</v>
          </cell>
          <cell r="DS2052">
            <v>243.95982771346422</v>
          </cell>
          <cell r="DT2052">
            <v>244.32183243960745</v>
          </cell>
          <cell r="DU2052">
            <v>227.10467845592558</v>
          </cell>
          <cell r="DV2052">
            <v>220.29777199788572</v>
          </cell>
          <cell r="DW2052">
            <v>227.00662632689469</v>
          </cell>
          <cell r="DX2052">
            <v>227.23792085202112</v>
          </cell>
          <cell r="DY2052">
            <v>210.70452203960198</v>
          </cell>
          <cell r="DZ2052">
            <v>204.07234597322818</v>
          </cell>
          <cell r="EA2052">
            <v>198.72427866169454</v>
          </cell>
          <cell r="EB2052">
            <v>198.36627772909134</v>
          </cell>
          <cell r="EC2052">
            <v>184.69637122804679</v>
          </cell>
          <cell r="ED2052">
            <v>178.81886074246958</v>
          </cell>
          <cell r="EE2052">
            <v>183.12964217018489</v>
          </cell>
          <cell r="EF2052">
            <v>183.06266131732701</v>
          </cell>
          <cell r="EG2052">
            <v>170.28947279552816</v>
          </cell>
          <cell r="EH2052">
            <v>165.03618251333629</v>
          </cell>
          <cell r="EI2052">
            <v>164.82946554502004</v>
          </cell>
          <cell r="EJ2052">
            <v>164.87474128185909</v>
          </cell>
          <cell r="EK2052">
            <v>153.23038931822276</v>
          </cell>
          <cell r="EL2052">
            <v>148.49083247012797</v>
          </cell>
          <cell r="EM2052">
            <v>141.33996461636946</v>
          </cell>
          <cell r="EN2052">
            <v>141.32513289186406</v>
          </cell>
          <cell r="EO2052">
            <v>131.34032115108496</v>
          </cell>
          <cell r="EP2052">
            <v>127.23626375868707</v>
          </cell>
          <cell r="EQ2052">
            <v>129.76903634421652</v>
          </cell>
          <cell r="ER2052">
            <v>129.68966563277363</v>
          </cell>
          <cell r="ES2052">
            <v>120.62807069278395</v>
          </cell>
        </row>
        <row r="2053">
          <cell r="C2053">
            <v>1222.2570000000001</v>
          </cell>
          <cell r="D2053">
            <v>1250.877</v>
          </cell>
          <cell r="E2053">
            <v>1253.7</v>
          </cell>
          <cell r="F2053">
            <v>1276.01</v>
          </cell>
          <cell r="G2053">
            <v>1307.6980000000001</v>
          </cell>
          <cell r="H2053">
            <v>1351.921</v>
          </cell>
          <cell r="I2053">
            <v>1354.2809999999999</v>
          </cell>
          <cell r="J2053">
            <v>1385.7750000000001</v>
          </cell>
          <cell r="K2053">
            <v>1427.3</v>
          </cell>
          <cell r="L2053">
            <v>1492.614</v>
          </cell>
          <cell r="M2053">
            <v>1472.6769999999999</v>
          </cell>
          <cell r="N2053">
            <v>1502</v>
          </cell>
          <cell r="O2053">
            <v>1547.117</v>
          </cell>
          <cell r="P2053">
            <v>1608.2170000000001</v>
          </cell>
          <cell r="Q2053">
            <v>1631.576</v>
          </cell>
          <cell r="R2053">
            <v>1654.6</v>
          </cell>
          <cell r="S2053">
            <v>1697.5</v>
          </cell>
          <cell r="T2053">
            <v>1743.1</v>
          </cell>
          <cell r="U2053">
            <v>1737.3</v>
          </cell>
          <cell r="V2053">
            <v>1768.9</v>
          </cell>
          <cell r="W2053">
            <v>1795.3409999999999</v>
          </cell>
          <cell r="X2053">
            <v>1824.0260000000001</v>
          </cell>
          <cell r="Y2053">
            <v>1843.8720000000001</v>
          </cell>
          <cell r="Z2053">
            <v>1878.4580000000001</v>
          </cell>
          <cell r="AA2053">
            <v>1904.145</v>
          </cell>
          <cell r="AB2053">
            <v>1954.202</v>
          </cell>
          <cell r="AC2053">
            <v>1964.865</v>
          </cell>
          <cell r="AD2053">
            <v>1974.5170000000001</v>
          </cell>
          <cell r="AE2053">
            <v>2015.366</v>
          </cell>
          <cell r="AF2053">
            <v>2074.6370000000002</v>
          </cell>
          <cell r="AG2053">
            <v>2117.1970000000001</v>
          </cell>
          <cell r="AH2053">
            <v>2117.6999999999998</v>
          </cell>
          <cell r="AI2053">
            <v>2154.154</v>
          </cell>
          <cell r="AJ2053">
            <v>2210.9940000000001</v>
          </cell>
          <cell r="AK2053">
            <v>2235.3000000000002</v>
          </cell>
          <cell r="AL2053">
            <v>2331.5</v>
          </cell>
          <cell r="AM2053">
            <v>2410.5</v>
          </cell>
          <cell r="AN2053">
            <v>2489.9699999999998</v>
          </cell>
          <cell r="AO2053">
            <v>2498.779</v>
          </cell>
          <cell r="AP2053">
            <v>2566.674</v>
          </cell>
          <cell r="AQ2053">
            <v>2618.4989999999998</v>
          </cell>
          <cell r="AR2053">
            <v>2697.6019999999999</v>
          </cell>
          <cell r="AS2053">
            <v>2670.248</v>
          </cell>
          <cell r="AT2053">
            <v>2692.0880000000002</v>
          </cell>
          <cell r="AU2053">
            <v>2733.4929999999999</v>
          </cell>
          <cell r="AV2053">
            <v>2839.2190000000001</v>
          </cell>
          <cell r="AW2053">
            <v>2907.2330000000002</v>
          </cell>
          <cell r="AX2053">
            <v>2964.692</v>
          </cell>
          <cell r="AY2053">
            <v>3016.8910000000001</v>
          </cell>
          <cell r="AZ2053">
            <v>3121.348</v>
          </cell>
          <cell r="BA2053">
            <v>3238.4940000000001</v>
          </cell>
          <cell r="BB2053">
            <v>3327.58</v>
          </cell>
          <cell r="BC2053">
            <v>3417.1439999999998</v>
          </cell>
          <cell r="BD2053">
            <v>3510.1210000000001</v>
          </cell>
          <cell r="BE2053">
            <v>3557.2579999999998</v>
          </cell>
          <cell r="BF2053">
            <v>3584.2159999999999</v>
          </cell>
          <cell r="BG2053">
            <v>3677.5479999999998</v>
          </cell>
          <cell r="BH2053">
            <v>3732.4110000000001</v>
          </cell>
          <cell r="BI2053">
            <v>3706.7910000000002</v>
          </cell>
          <cell r="BJ2053">
            <v>3908.63</v>
          </cell>
          <cell r="BK2053">
            <v>3916.239</v>
          </cell>
          <cell r="BL2053">
            <v>3980.3870000000002</v>
          </cell>
          <cell r="BM2053">
            <v>3971.3310000000001</v>
          </cell>
          <cell r="BN2053">
            <v>3987.6120000000001</v>
          </cell>
          <cell r="BO2053">
            <v>4056.2809999999999</v>
          </cell>
          <cell r="BP2053">
            <v>4058.7420000000002</v>
          </cell>
          <cell r="BQ2053">
            <v>4026.7620000000002</v>
          </cell>
          <cell r="BR2053">
            <v>4014.6019999999999</v>
          </cell>
          <cell r="BS2053">
            <v>4098.8040000000001</v>
          </cell>
          <cell r="BT2053">
            <v>4125.7070000000003</v>
          </cell>
          <cell r="BU2053">
            <v>4107.7610000000004</v>
          </cell>
          <cell r="BV2053">
            <v>4129.5839999999998</v>
          </cell>
          <cell r="BW2053">
            <v>4179.5450000000001</v>
          </cell>
          <cell r="BX2053">
            <v>4217.2569999999996</v>
          </cell>
          <cell r="BY2053">
            <v>4255.5249999999996</v>
          </cell>
          <cell r="BZ2053">
            <v>4269.0780000000004</v>
          </cell>
          <cell r="CA2053">
            <v>4358.6459999999997</v>
          </cell>
          <cell r="CB2053">
            <v>4313.2830000000004</v>
          </cell>
          <cell r="CC2053">
            <v>4326.0510000000004</v>
          </cell>
          <cell r="CD2053">
            <v>4350.7560000000003</v>
          </cell>
          <cell r="CE2053">
            <v>4361.1660000000002</v>
          </cell>
          <cell r="CF2053">
            <v>4336.5630000000001</v>
          </cell>
          <cell r="CG2053">
            <v>4312.6360000000004</v>
          </cell>
          <cell r="CH2053">
            <v>4341.6989999999996</v>
          </cell>
          <cell r="CI2053">
            <v>4354.4070000000002</v>
          </cell>
          <cell r="CJ2053">
            <v>4372.7830000000004</v>
          </cell>
          <cell r="CK2053">
            <v>4318.4359999999997</v>
          </cell>
          <cell r="CL2053">
            <v>4286.2610000000004</v>
          </cell>
          <cell r="CM2053">
            <v>4246.0929999999998</v>
          </cell>
          <cell r="CN2053">
            <v>4199.3869999999997</v>
          </cell>
          <cell r="CO2053">
            <v>4209.5060000000003</v>
          </cell>
          <cell r="CP2053">
            <v>4145.2629999999999</v>
          </cell>
          <cell r="CQ2053">
            <v>4131.74</v>
          </cell>
          <cell r="CR2053">
            <v>4131.951</v>
          </cell>
          <cell r="CS2053">
            <v>4079.6038594113597</v>
          </cell>
          <cell r="CT2053">
            <v>4155.3993833262202</v>
          </cell>
          <cell r="CU2053">
            <v>4280.6482693425205</v>
          </cell>
          <cell r="CV2053">
            <v>4246.0064290988721</v>
          </cell>
          <cell r="CW2053">
            <v>4265.2194567501701</v>
          </cell>
          <cell r="CX2053">
            <v>4340.1272642580398</v>
          </cell>
          <cell r="CY2053">
            <v>4432.1524322491668</v>
          </cell>
          <cell r="CZ2053">
            <v>4407.6069046685125</v>
          </cell>
          <cell r="DA2053">
            <v>4432.0280906125126</v>
          </cell>
          <cell r="DB2053">
            <v>4516.9808877297446</v>
          </cell>
          <cell r="DC2053">
            <v>4621.2485801910479</v>
          </cell>
          <cell r="DD2053">
            <v>4587.2288746070617</v>
          </cell>
          <cell r="DE2053">
            <v>4611.0895721800807</v>
          </cell>
          <cell r="DF2053">
            <v>4699.0190630257111</v>
          </cell>
          <cell r="DG2053">
            <v>4880.3379995021969</v>
          </cell>
          <cell r="DH2053">
            <v>4840.8393814037972</v>
          </cell>
          <cell r="DI2053">
            <v>4867.4396756292363</v>
          </cell>
          <cell r="DJ2053">
            <v>4939.1215140140857</v>
          </cell>
          <cell r="DK2053">
            <v>4892.3638066182384</v>
          </cell>
          <cell r="DL2053">
            <v>4850.121515878549</v>
          </cell>
          <cell r="DM2053">
            <v>4877.9370663510872</v>
          </cell>
          <cell r="DN2053">
            <v>4964.8542057068908</v>
          </cell>
          <cell r="DO2053">
            <v>5652.0795838206022</v>
          </cell>
          <cell r="DP2053">
            <v>5609.4279359970178</v>
          </cell>
          <cell r="DQ2053">
            <v>5639.153990462517</v>
          </cell>
          <cell r="DR2053">
            <v>5738.7776231503331</v>
          </cell>
          <cell r="DS2053">
            <v>5718.0481932646117</v>
          </cell>
          <cell r="DT2053">
            <v>5675.5247571797772</v>
          </cell>
          <cell r="DU2053">
            <v>5706.4809545967028</v>
          </cell>
          <cell r="DV2053">
            <v>5807.4126545092631</v>
          </cell>
          <cell r="DW2053">
            <v>6274.3549846084506</v>
          </cell>
          <cell r="DX2053">
            <v>6225.3217478247852</v>
          </cell>
          <cell r="DY2053">
            <v>6259.169397419827</v>
          </cell>
          <cell r="DZ2053">
            <v>6368.0262226091099</v>
          </cell>
          <cell r="EA2053">
            <v>6493.4486278614695</v>
          </cell>
          <cell r="EB2053">
            <v>6442.1158506537522</v>
          </cell>
          <cell r="EC2053">
            <v>6477.4451947387806</v>
          </cell>
          <cell r="ED2053">
            <v>6587.929213218682</v>
          </cell>
          <cell r="EE2053">
            <v>7067.1669460124303</v>
          </cell>
          <cell r="EF2053">
            <v>7011.5654005154147</v>
          </cell>
          <cell r="EG2053">
            <v>7050.0024119306408</v>
          </cell>
          <cell r="EH2053">
            <v>7173.5466299127329</v>
          </cell>
          <cell r="EI2053">
            <v>7506.101047220739</v>
          </cell>
          <cell r="EJ2053">
            <v>7448.1975239379326</v>
          </cell>
          <cell r="EK2053">
            <v>7488.6513795138462</v>
          </cell>
          <cell r="EL2053">
            <v>7619.4416642001715</v>
          </cell>
          <cell r="EM2053">
            <v>7598.7617304693958</v>
          </cell>
          <cell r="EN2053">
            <v>7539.8881466665225</v>
          </cell>
          <cell r="EO2053">
            <v>7581.0391340666874</v>
          </cell>
          <cell r="EP2053">
            <v>7713.1378691453538</v>
          </cell>
          <cell r="EQ2053">
            <v>8240.0983030567641</v>
          </cell>
          <cell r="ER2053">
            <v>8175.7434606726965</v>
          </cell>
          <cell r="ES2053">
            <v>8220.3704233684166</v>
          </cell>
        </row>
        <row r="2055">
          <cell r="AE2055" t="str">
            <v>n.a</v>
          </cell>
          <cell r="AF2055" t="str">
            <v>n.a</v>
          </cell>
          <cell r="AG2055" t="str">
            <v>n.a</v>
          </cell>
          <cell r="AH2055">
            <v>24.742999999999999</v>
          </cell>
          <cell r="AI2055">
            <v>52.799900000000001</v>
          </cell>
          <cell r="AJ2055">
            <v>52.799900000000001</v>
          </cell>
          <cell r="AK2055">
            <v>61.670999999999999</v>
          </cell>
          <cell r="AL2055">
            <v>84.177000000000007</v>
          </cell>
          <cell r="AM2055">
            <v>124.04600000000001</v>
          </cell>
          <cell r="AN2055">
            <v>146.36699999999999</v>
          </cell>
          <cell r="AO2055">
            <v>154.405</v>
          </cell>
          <cell r="AP2055">
            <v>171.95599999999999</v>
          </cell>
          <cell r="AQ2055">
            <v>157.661</v>
          </cell>
          <cell r="AR2055">
            <v>157.661</v>
          </cell>
          <cell r="AS2055">
            <v>121.92400000000001</v>
          </cell>
          <cell r="AT2055">
            <v>92.954999999999998</v>
          </cell>
          <cell r="AU2055">
            <v>92.954999999999998</v>
          </cell>
          <cell r="AV2055">
            <v>92.954999999999998</v>
          </cell>
          <cell r="AW2055">
            <v>98.052000000000007</v>
          </cell>
          <cell r="AX2055">
            <v>98.052000000000007</v>
          </cell>
          <cell r="AY2055">
            <v>97.954999999999998</v>
          </cell>
          <cell r="AZ2055">
            <v>101.455</v>
          </cell>
          <cell r="BA2055">
            <v>101.464</v>
          </cell>
          <cell r="BB2055">
            <v>126.803</v>
          </cell>
          <cell r="BC2055">
            <v>127.04900000000001</v>
          </cell>
          <cell r="BD2055">
            <v>127.04900000000001</v>
          </cell>
          <cell r="BE2055">
            <v>156.121173</v>
          </cell>
          <cell r="BF2055">
            <v>240.51890219000001</v>
          </cell>
          <cell r="BG2055">
            <v>249.80715219000001</v>
          </cell>
          <cell r="BH2055">
            <v>256.34362719000001</v>
          </cell>
          <cell r="BI2055">
            <v>257.73686469</v>
          </cell>
          <cell r="BJ2055">
            <v>257.73686469</v>
          </cell>
          <cell r="BK2055">
            <v>253.61011343999999</v>
          </cell>
          <cell r="BL2055">
            <v>253.61710543999999</v>
          </cell>
          <cell r="BM2055">
            <v>253.61710543999999</v>
          </cell>
          <cell r="BN2055">
            <v>253.61710543999999</v>
          </cell>
          <cell r="BO2055">
            <v>253.61710543999999</v>
          </cell>
          <cell r="BP2055">
            <v>253.61710543999999</v>
          </cell>
          <cell r="BQ2055">
            <v>253.61710543999999</v>
          </cell>
          <cell r="BR2055">
            <v>253.61710543999999</v>
          </cell>
          <cell r="BS2055">
            <v>253.61710543999999</v>
          </cell>
          <cell r="BT2055">
            <v>253.61710543999999</v>
          </cell>
          <cell r="BU2055">
            <v>253.61710543999999</v>
          </cell>
          <cell r="BV2055">
            <v>253.61710543999999</v>
          </cell>
          <cell r="BW2055">
            <v>253.61710543999999</v>
          </cell>
          <cell r="BX2055">
            <v>253.61710543999999</v>
          </cell>
          <cell r="BY2055">
            <v>253.61710543999999</v>
          </cell>
          <cell r="BZ2055">
            <v>253.61710543999999</v>
          </cell>
          <cell r="CA2055">
            <v>253.61710543999999</v>
          </cell>
          <cell r="CB2055">
            <v>253.61710543999999</v>
          </cell>
          <cell r="CC2055">
            <v>253.61710543999999</v>
          </cell>
          <cell r="CD2055">
            <v>253.61710543999999</v>
          </cell>
          <cell r="CE2055">
            <v>253.61710543999999</v>
          </cell>
          <cell r="CF2055">
            <v>253.61710543999999</v>
          </cell>
          <cell r="CG2055">
            <v>253.61710543999999</v>
          </cell>
          <cell r="CH2055">
            <v>253.61710543999999</v>
          </cell>
          <cell r="CI2055">
            <v>253.61710543999999</v>
          </cell>
          <cell r="CJ2055">
            <v>253.61710543999999</v>
          </cell>
          <cell r="CK2055">
            <v>253.61710543999999</v>
          </cell>
          <cell r="CL2055">
            <v>253.61710543999999</v>
          </cell>
          <cell r="CM2055">
            <v>253.61710543999999</v>
          </cell>
          <cell r="CN2055">
            <v>253.61710543999999</v>
          </cell>
          <cell r="CO2055">
            <v>253.61710543999999</v>
          </cell>
          <cell r="CP2055">
            <v>253.61710543999999</v>
          </cell>
          <cell r="CQ2055">
            <v>253.61710543999999</v>
          </cell>
          <cell r="CR2055">
            <v>253.61710543999999</v>
          </cell>
          <cell r="CS2055">
            <v>253.61710543999999</v>
          </cell>
          <cell r="CT2055">
            <v>253.61710543999999</v>
          </cell>
          <cell r="CU2055">
            <v>253.61710543999999</v>
          </cell>
          <cell r="CV2055">
            <v>253.61710543999999</v>
          </cell>
          <cell r="CW2055">
            <v>253.61710543999999</v>
          </cell>
          <cell r="CX2055">
            <v>253.61710543999999</v>
          </cell>
          <cell r="CY2055">
            <v>253.61710543999999</v>
          </cell>
          <cell r="CZ2055">
            <v>253.61710543999999</v>
          </cell>
          <cell r="DA2055">
            <v>253.61710543999999</v>
          </cell>
          <cell r="DB2055">
            <v>253.61710543999999</v>
          </cell>
          <cell r="DC2055">
            <v>253.61710543999999</v>
          </cell>
          <cell r="DD2055">
            <v>253.61710543999999</v>
          </cell>
          <cell r="DE2055">
            <v>253.61710543999999</v>
          </cell>
          <cell r="DF2055">
            <v>253.61710543999999</v>
          </cell>
          <cell r="DG2055">
            <v>253.61710543999999</v>
          </cell>
          <cell r="DH2055">
            <v>253.61710543999999</v>
          </cell>
          <cell r="DI2055">
            <v>253.61710543999999</v>
          </cell>
          <cell r="DJ2055">
            <v>253.61710543999999</v>
          </cell>
          <cell r="DK2055">
            <v>253.61710543999999</v>
          </cell>
          <cell r="DL2055">
            <v>253.61710543999999</v>
          </cell>
          <cell r="DM2055">
            <v>253.61710543999999</v>
          </cell>
          <cell r="DN2055">
            <v>253.61710543999999</v>
          </cell>
          <cell r="DO2055">
            <v>253.61710543999999</v>
          </cell>
          <cell r="DP2055">
            <v>253.61710543999999</v>
          </cell>
          <cell r="DQ2055">
            <v>253.61710543999999</v>
          </cell>
          <cell r="DR2055">
            <v>253.61710543999999</v>
          </cell>
          <cell r="DS2055">
            <v>253.61710543999999</v>
          </cell>
          <cell r="DT2055">
            <v>253.61710543999999</v>
          </cell>
          <cell r="DU2055">
            <v>253.61710543999999</v>
          </cell>
          <cell r="DV2055">
            <v>253.61710543999999</v>
          </cell>
          <cell r="DW2055">
            <v>253.61710543999999</v>
          </cell>
          <cell r="DX2055">
            <v>253.61710543999999</v>
          </cell>
          <cell r="DY2055">
            <v>253.61710543999999</v>
          </cell>
          <cell r="DZ2055">
            <v>253.61710543999999</v>
          </cell>
          <cell r="EA2055">
            <v>253.61710543999999</v>
          </cell>
          <cell r="EB2055">
            <v>253.61710543999999</v>
          </cell>
          <cell r="EC2055">
            <v>253.61710543999999</v>
          </cell>
          <cell r="ED2055">
            <v>253.61710543999999</v>
          </cell>
          <cell r="EE2055">
            <v>253.61710543999999</v>
          </cell>
          <cell r="EF2055">
            <v>253.61710543999999</v>
          </cell>
          <cell r="EG2055">
            <v>253.61710543999999</v>
          </cell>
          <cell r="EH2055">
            <v>253.61710543999999</v>
          </cell>
          <cell r="EI2055">
            <v>253.61710543999999</v>
          </cell>
          <cell r="EJ2055">
            <v>253.61710543999999</v>
          </cell>
          <cell r="EK2055">
            <v>253.61710543999999</v>
          </cell>
          <cell r="EL2055">
            <v>253.61710543999999</v>
          </cell>
          <cell r="EM2055">
            <v>253.61710543999999</v>
          </cell>
          <cell r="EN2055">
            <v>253.61710543999999</v>
          </cell>
          <cell r="EO2055">
            <v>253.61710543999999</v>
          </cell>
          <cell r="EP2055">
            <v>253.61710543999999</v>
          </cell>
          <cell r="EQ2055">
            <v>253.61710543999999</v>
          </cell>
          <cell r="ER2055">
            <v>253.61710543999999</v>
          </cell>
          <cell r="ES2055">
            <v>253.61710543999999</v>
          </cell>
        </row>
        <row r="2074">
          <cell r="AU2074" t="str">
            <v>BD1861</v>
          </cell>
          <cell r="BL2074" t="str">
            <v>Page</v>
          </cell>
          <cell r="BM2074">
            <v>54</v>
          </cell>
          <cell r="CN2074" t="str">
            <v>Page</v>
          </cell>
          <cell r="CO2074">
            <v>48</v>
          </cell>
          <cell r="CZ2074" t="str">
            <v>Page</v>
          </cell>
          <cell r="DA2074">
            <v>49</v>
          </cell>
          <cell r="DL2074" t="str">
            <v>Page</v>
          </cell>
          <cell r="DM2074">
            <v>50</v>
          </cell>
          <cell r="DT2074" t="str">
            <v>Page</v>
          </cell>
          <cell r="DU2074">
            <v>1</v>
          </cell>
          <cell r="EB2074" t="str">
            <v>Page</v>
          </cell>
          <cell r="EC2074">
            <v>1</v>
          </cell>
          <cell r="EJ2074" t="str">
            <v>Page</v>
          </cell>
          <cell r="EK2074">
            <v>1</v>
          </cell>
          <cell r="ER2074" t="str">
            <v>Page</v>
          </cell>
          <cell r="ES2074">
            <v>1</v>
          </cell>
        </row>
        <row r="2087">
          <cell r="C2087" t="str">
            <v>MAR 95</v>
          </cell>
          <cell r="D2087" t="str">
            <v>JUN 95</v>
          </cell>
          <cell r="E2087" t="str">
            <v>SEP 95</v>
          </cell>
          <cell r="F2087" t="str">
            <v>DEC 95</v>
          </cell>
          <cell r="G2087" t="str">
            <v>MAR 96</v>
          </cell>
          <cell r="H2087" t="str">
            <v>JUN 96</v>
          </cell>
          <cell r="I2087" t="str">
            <v>SEP 96</v>
          </cell>
          <cell r="J2087" t="str">
            <v>DEC 96</v>
          </cell>
          <cell r="K2087" t="str">
            <v>MAR 97</v>
          </cell>
          <cell r="L2087" t="str">
            <v>JUN 97</v>
          </cell>
          <cell r="M2087" t="str">
            <v>SEP 97</v>
          </cell>
          <cell r="N2087" t="str">
            <v>DEC 97</v>
          </cell>
          <cell r="O2087" t="str">
            <v>MAR 98</v>
          </cell>
          <cell r="P2087" t="str">
            <v>JUN 98</v>
          </cell>
          <cell r="Q2087" t="str">
            <v>SEP 98</v>
          </cell>
          <cell r="R2087" t="str">
            <v>DEC 98</v>
          </cell>
          <cell r="S2087" t="str">
            <v>MAR 99</v>
          </cell>
          <cell r="T2087" t="str">
            <v>JUN 99</v>
          </cell>
          <cell r="U2087" t="str">
            <v>SEP 99</v>
          </cell>
          <cell r="V2087" t="str">
            <v>DEC 99</v>
          </cell>
          <cell r="W2087" t="str">
            <v>MAR 2000</v>
          </cell>
          <cell r="X2087" t="str">
            <v>JUN 2000</v>
          </cell>
          <cell r="Y2087" t="str">
            <v>SEP 2000</v>
          </cell>
          <cell r="Z2087" t="str">
            <v>DEC 2000</v>
          </cell>
          <cell r="AA2087" t="str">
            <v>MAR 2001</v>
          </cell>
          <cell r="AB2087" t="str">
            <v>JUN 2001</v>
          </cell>
          <cell r="AC2087" t="str">
            <v>SEP 2001</v>
          </cell>
          <cell r="AD2087" t="str">
            <v>DEC 2001</v>
          </cell>
          <cell r="AE2087" t="str">
            <v>MAR 2002</v>
          </cell>
          <cell r="AF2087" t="str">
            <v>JUN 2002</v>
          </cell>
          <cell r="AG2087" t="str">
            <v>SEP 2002</v>
          </cell>
          <cell r="AH2087" t="str">
            <v>DEC 2002</v>
          </cell>
          <cell r="AI2087" t="str">
            <v>MAR 2003</v>
          </cell>
          <cell r="AJ2087" t="str">
            <v>JUN 2003</v>
          </cell>
          <cell r="AK2087" t="str">
            <v>SEP 2003</v>
          </cell>
          <cell r="AL2087" t="str">
            <v>DEC 2003</v>
          </cell>
          <cell r="AM2087" t="str">
            <v>MAR 2004</v>
          </cell>
          <cell r="AN2087" t="str">
            <v>JUN 2004</v>
          </cell>
          <cell r="AO2087" t="str">
            <v>SEP 2004</v>
          </cell>
          <cell r="AP2087" t="str">
            <v>DEC 2004</v>
          </cell>
          <cell r="AQ2087" t="str">
            <v>MAR 2005</v>
          </cell>
          <cell r="AR2087" t="str">
            <v>JUN 2005</v>
          </cell>
          <cell r="AS2087" t="str">
            <v>SEP 2005</v>
          </cell>
          <cell r="AT2087" t="str">
            <v>DEC 2005</v>
          </cell>
          <cell r="AU2087" t="str">
            <v>MAR 2006</v>
          </cell>
          <cell r="AV2087" t="str">
            <v>JUN 2006</v>
          </cell>
          <cell r="AW2087" t="str">
            <v>SEP 2006</v>
          </cell>
          <cell r="AX2087" t="str">
            <v>DEC 2006</v>
          </cell>
          <cell r="AY2087" t="str">
            <v>MAR 2007</v>
          </cell>
          <cell r="AZ2087" t="str">
            <v>JUN 2007</v>
          </cell>
          <cell r="BA2087" t="str">
            <v>SEP 2007</v>
          </cell>
          <cell r="BB2087" t="str">
            <v>DEC 2007</v>
          </cell>
          <cell r="BC2087" t="str">
            <v>MAR 2008</v>
          </cell>
          <cell r="BD2087" t="str">
            <v>JUN 2008</v>
          </cell>
          <cell r="BE2087" t="str">
            <v>SEP 2008</v>
          </cell>
          <cell r="BF2087" t="str">
            <v>DEC 2008</v>
          </cell>
          <cell r="BG2087" t="str">
            <v>MAR 2009</v>
          </cell>
          <cell r="BH2087" t="str">
            <v>JUN 2009</v>
          </cell>
          <cell r="BI2087" t="str">
            <v>SEP 2009</v>
          </cell>
          <cell r="BJ2087" t="str">
            <v>DEC 2009</v>
          </cell>
          <cell r="BK2087" t="str">
            <v>MAR 2010</v>
          </cell>
          <cell r="BL2087" t="str">
            <v>JUN 2010</v>
          </cell>
          <cell r="BM2087" t="str">
            <v>SEP 2010</v>
          </cell>
          <cell r="BN2087" t="str">
            <v>DEC 2010</v>
          </cell>
          <cell r="BO2087" t="str">
            <v>MAR 2011</v>
          </cell>
          <cell r="BP2087" t="str">
            <v>JUN 2011</v>
          </cell>
          <cell r="BQ2087" t="str">
            <v>SEP 2011</v>
          </cell>
          <cell r="BR2087" t="str">
            <v>DEC 2011</v>
          </cell>
          <cell r="BS2087" t="str">
            <v>MAR 2012</v>
          </cell>
          <cell r="BT2087" t="str">
            <v>JUN 2012</v>
          </cell>
          <cell r="BU2087" t="str">
            <v>SEP 2012</v>
          </cell>
          <cell r="BV2087" t="str">
            <v>DEC 2012</v>
          </cell>
          <cell r="BW2087" t="str">
            <v>MAR 2013</v>
          </cell>
          <cell r="BX2087" t="str">
            <v>JUN 2013</v>
          </cell>
          <cell r="BY2087" t="str">
            <v>SEP 2013</v>
          </cell>
          <cell r="BZ2087" t="str">
            <v>DEC 2013</v>
          </cell>
          <cell r="CA2087" t="str">
            <v>MAR 2014</v>
          </cell>
          <cell r="CB2087" t="str">
            <v>JUN 2014</v>
          </cell>
          <cell r="CC2087" t="str">
            <v>SEP 2014</v>
          </cell>
          <cell r="CD2087" t="str">
            <v>DEC 2014</v>
          </cell>
          <cell r="CE2087" t="str">
            <v>MAR 2015</v>
          </cell>
          <cell r="CF2087" t="str">
            <v>JUN 2015</v>
          </cell>
          <cell r="CG2087" t="str">
            <v>SEP 2015</v>
          </cell>
          <cell r="CH2087" t="str">
            <v>DEC 2015</v>
          </cell>
          <cell r="CI2087" t="str">
            <v>MAR 2016</v>
          </cell>
          <cell r="CJ2087" t="str">
            <v>JUN 2016</v>
          </cell>
          <cell r="CK2087" t="str">
            <v>SEP 2016</v>
          </cell>
          <cell r="CL2087" t="str">
            <v>DEC 2016</v>
          </cell>
          <cell r="CM2087" t="str">
            <v>MAR 2017</v>
          </cell>
          <cell r="CN2087" t="str">
            <v>JUN 2017</v>
          </cell>
          <cell r="CO2087" t="str">
            <v>SEP 2017</v>
          </cell>
          <cell r="CP2087" t="str">
            <v>DEC 2017</v>
          </cell>
          <cell r="CQ2087" t="str">
            <v>MAR 2018</v>
          </cell>
          <cell r="CR2087" t="str">
            <v>JUN 2018</v>
          </cell>
          <cell r="CS2087" t="str">
            <v>SEP 2018</v>
          </cell>
          <cell r="CT2087" t="str">
            <v>DEC 2018</v>
          </cell>
          <cell r="CU2087" t="str">
            <v>MAR 2019</v>
          </cell>
          <cell r="CV2087" t="str">
            <v>JUN 2019</v>
          </cell>
          <cell r="CW2087" t="str">
            <v>SEP 2019</v>
          </cell>
          <cell r="CX2087" t="str">
            <v>DEC 2019</v>
          </cell>
          <cell r="CY2087" t="str">
            <v>MAR 2020</v>
          </cell>
          <cell r="CZ2087" t="str">
            <v>JUN 2020</v>
          </cell>
          <cell r="DA2087" t="str">
            <v>SEP 2020</v>
          </cell>
          <cell r="DB2087" t="str">
            <v>DEC 2020</v>
          </cell>
          <cell r="DC2087" t="str">
            <v>MAR 2021</v>
          </cell>
          <cell r="DD2087" t="str">
            <v>JUN 2021</v>
          </cell>
          <cell r="DE2087" t="str">
            <v>SEP 2021</v>
          </cell>
          <cell r="DF2087" t="str">
            <v>DEC 2021</v>
          </cell>
          <cell r="DG2087" t="str">
            <v>MAR 2022</v>
          </cell>
          <cell r="DH2087" t="str">
            <v>JUN 2022</v>
          </cell>
          <cell r="DI2087" t="str">
            <v>SEP 2022</v>
          </cell>
          <cell r="DJ2087" t="str">
            <v>DEC 2022</v>
          </cell>
          <cell r="DK2087" t="str">
            <v>MAR 2023</v>
          </cell>
          <cell r="DL2087" t="str">
            <v>JUN 2023</v>
          </cell>
          <cell r="DM2087" t="str">
            <v>SEP 2023</v>
          </cell>
          <cell r="DN2087" t="str">
            <v>DEC 2023</v>
          </cell>
          <cell r="DO2087" t="str">
            <v>MAR 2024</v>
          </cell>
          <cell r="DP2087" t="str">
            <v>JUN 2024</v>
          </cell>
          <cell r="DQ2087" t="str">
            <v>SEP 2024</v>
          </cell>
          <cell r="DR2087" t="str">
            <v>DEC 2024</v>
          </cell>
          <cell r="DS2087" t="str">
            <v>MAR 2025</v>
          </cell>
          <cell r="DT2087" t="str">
            <v>JUN 2025</v>
          </cell>
          <cell r="DU2087" t="str">
            <v>SEP 2025</v>
          </cell>
          <cell r="DV2087" t="str">
            <v>DEC 2025</v>
          </cell>
          <cell r="DW2087" t="str">
            <v>MAR 2026</v>
          </cell>
          <cell r="DX2087" t="str">
            <v>JUN 2026</v>
          </cell>
          <cell r="DY2087" t="str">
            <v>SEP 2026</v>
          </cell>
          <cell r="DZ2087" t="str">
            <v>DEC 2026</v>
          </cell>
          <cell r="EA2087" t="str">
            <v>MAR 2027</v>
          </cell>
          <cell r="EB2087" t="str">
            <v>JUN 2027</v>
          </cell>
          <cell r="EC2087" t="str">
            <v>SEP 2027</v>
          </cell>
          <cell r="ED2087" t="str">
            <v>DEC 2027</v>
          </cell>
          <cell r="EE2087" t="str">
            <v>MAR 2028</v>
          </cell>
          <cell r="EF2087" t="str">
            <v>JUN 2028</v>
          </cell>
          <cell r="EG2087" t="str">
            <v>SEP 2028</v>
          </cell>
          <cell r="EH2087" t="str">
            <v>DEC 2028</v>
          </cell>
          <cell r="EI2087" t="str">
            <v>MAR 2029</v>
          </cell>
          <cell r="EJ2087" t="str">
            <v>JUN 2029</v>
          </cell>
          <cell r="EK2087" t="str">
            <v>SEP 2029</v>
          </cell>
          <cell r="EL2087" t="str">
            <v>DEC 2029</v>
          </cell>
          <cell r="EM2087" t="str">
            <v>MAR 2030</v>
          </cell>
          <cell r="EN2087" t="str">
            <v>JUN 2030</v>
          </cell>
          <cell r="EO2087" t="str">
            <v>SEP 2030</v>
          </cell>
          <cell r="EP2087" t="str">
            <v>DEC 2030</v>
          </cell>
          <cell r="EQ2087" t="str">
            <v>MAR 2031</v>
          </cell>
          <cell r="ER2087" t="str">
            <v>JUN 2031</v>
          </cell>
          <cell r="ES2087" t="str">
            <v>SEP 2031</v>
          </cell>
        </row>
        <row r="2093">
          <cell r="C2093">
            <v>21.343999999999994</v>
          </cell>
          <cell r="D2093">
            <v>-10.34699999999998</v>
          </cell>
          <cell r="E2093">
            <v>-32.720000000000027</v>
          </cell>
          <cell r="F2093">
            <v>51.392000000000053</v>
          </cell>
          <cell r="G2093">
            <v>-35.636000000000024</v>
          </cell>
          <cell r="H2093">
            <v>21.589999999999975</v>
          </cell>
          <cell r="I2093">
            <v>-50.739999999999952</v>
          </cell>
          <cell r="J2093">
            <v>-63.649999999999977</v>
          </cell>
          <cell r="K2093">
            <v>-34.526000000000067</v>
          </cell>
          <cell r="L2093">
            <v>17.557000000000016</v>
          </cell>
          <cell r="M2093">
            <v>-11.270000000000039</v>
          </cell>
          <cell r="N2093">
            <v>-10.74900000000008</v>
          </cell>
          <cell r="O2093">
            <v>-47.805000000000007</v>
          </cell>
          <cell r="P2093">
            <v>-11.235000000000014</v>
          </cell>
          <cell r="Q2093">
            <v>17.869000000000085</v>
          </cell>
          <cell r="R2093">
            <v>1.9560000000000173</v>
          </cell>
          <cell r="S2093">
            <v>-44.968999999999994</v>
          </cell>
          <cell r="T2093">
            <v>-11.738</v>
          </cell>
          <cell r="U2093">
            <v>-3.7139999999999986</v>
          </cell>
          <cell r="V2093">
            <v>-56.761000000000024</v>
          </cell>
          <cell r="W2093">
            <v>2.5540000000000873</v>
          </cell>
          <cell r="X2093">
            <v>9.8150000000000546</v>
          </cell>
          <cell r="Y2093">
            <v>-82.21999999999997</v>
          </cell>
          <cell r="Z2093">
            <v>-8.0049999999999955</v>
          </cell>
          <cell r="AA2093">
            <v>-18.73700000000008</v>
          </cell>
          <cell r="AB2093">
            <v>-38.151999999999987</v>
          </cell>
          <cell r="AC2093">
            <v>-70.830000000000041</v>
          </cell>
          <cell r="AD2093">
            <v>-52.576000000000022</v>
          </cell>
          <cell r="AE2093">
            <v>-43.059000000000083</v>
          </cell>
          <cell r="AF2093">
            <v>-48.23599999999999</v>
          </cell>
          <cell r="AG2093">
            <v>-149.5859999999999</v>
          </cell>
          <cell r="AH2093">
            <v>-74.264999999999986</v>
          </cell>
          <cell r="AI2093">
            <v>-6.8920000000000528</v>
          </cell>
          <cell r="AJ2093">
            <v>-31.791999999999973</v>
          </cell>
          <cell r="AK2093">
            <v>-133.89100000000002</v>
          </cell>
          <cell r="AL2093">
            <v>8.7150000000000318</v>
          </cell>
          <cell r="AM2093">
            <v>14.768000000000029</v>
          </cell>
          <cell r="AN2093">
            <v>16.928999999999974</v>
          </cell>
          <cell r="AO2093">
            <v>-131.10399999999998</v>
          </cell>
          <cell r="AP2093">
            <v>-24.664999999999964</v>
          </cell>
          <cell r="AQ2093">
            <v>-5.498000000000161</v>
          </cell>
          <cell r="AR2093">
            <v>-38.233000000000061</v>
          </cell>
          <cell r="AS2093">
            <v>-97.104000000000042</v>
          </cell>
          <cell r="AT2093">
            <v>-116.23100000000005</v>
          </cell>
          <cell r="AU2093">
            <v>71.27900000000011</v>
          </cell>
          <cell r="AV2093">
            <v>-67.33299999999997</v>
          </cell>
          <cell r="AW2093">
            <v>-86.396000000000072</v>
          </cell>
          <cell r="AX2093">
            <v>-45.557999999999993</v>
          </cell>
          <cell r="AY2093">
            <v>-34.192000000000007</v>
          </cell>
          <cell r="AZ2093">
            <v>-110.16124365165751</v>
          </cell>
          <cell r="BA2093">
            <v>-41.217165655387248</v>
          </cell>
          <cell r="BB2093">
            <v>37.274908560633662</v>
          </cell>
          <cell r="BC2093">
            <v>-192.79756084787971</v>
          </cell>
          <cell r="BD2093">
            <v>-54.393852627459523</v>
          </cell>
          <cell r="BE2093">
            <v>-107.83901418787013</v>
          </cell>
          <cell r="BF2093">
            <v>-25.411309437604586</v>
          </cell>
          <cell r="BG2093">
            <v>-255.53999999999996</v>
          </cell>
          <cell r="BH2093">
            <v>-152.77999999999997</v>
          </cell>
          <cell r="BI2093">
            <v>-181.85599999999988</v>
          </cell>
          <cell r="BJ2093">
            <v>-184.64</v>
          </cell>
          <cell r="BK2093">
            <v>-145.09999999999991</v>
          </cell>
          <cell r="BL2093">
            <v>-148.91499999999996</v>
          </cell>
          <cell r="BM2093">
            <v>-176.43835499999989</v>
          </cell>
          <cell r="BN2093">
            <v>-172.202</v>
          </cell>
          <cell r="BO2093">
            <v>-278.17709999999988</v>
          </cell>
          <cell r="BP2093">
            <v>-95.352000000000089</v>
          </cell>
          <cell r="BQ2093">
            <v>-107.79999999999984</v>
          </cell>
          <cell r="BR2093">
            <v>-139.00000000000011</v>
          </cell>
          <cell r="BS2093">
            <v>-42.32000000000005</v>
          </cell>
          <cell r="BT2093">
            <v>-133.40000000000009</v>
          </cell>
          <cell r="BU2093">
            <v>-155.12599999999998</v>
          </cell>
          <cell r="BV2093">
            <v>-185.80800000000011</v>
          </cell>
          <cell r="BW2093">
            <v>-266.05998485333316</v>
          </cell>
          <cell r="BX2093">
            <v>-199.62069999999994</v>
          </cell>
          <cell r="BY2093">
            <v>-233.505</v>
          </cell>
          <cell r="BZ2093">
            <v>-250.35149999999999</v>
          </cell>
          <cell r="CA2093">
            <v>-275.44099999999969</v>
          </cell>
          <cell r="CB2093">
            <v>-200.59999999999991</v>
          </cell>
          <cell r="CC2093">
            <v>-138.89999999999998</v>
          </cell>
          <cell r="CD2093">
            <v>-153.39999999999986</v>
          </cell>
          <cell r="CE2093">
            <v>-212</v>
          </cell>
          <cell r="CF2093">
            <v>-206.61800000000005</v>
          </cell>
          <cell r="CG2093">
            <v>-6.0259999999999536</v>
          </cell>
          <cell r="CH2093">
            <v>-457.22600000000006</v>
          </cell>
          <cell r="CI2093">
            <v>-193.49799999999993</v>
          </cell>
          <cell r="CJ2093">
            <v>-222.2399999999999</v>
          </cell>
          <cell r="CK2093">
            <v>-181.97000000000003</v>
          </cell>
          <cell r="CL2093">
            <v>-191.92999999999995</v>
          </cell>
          <cell r="CM2093">
            <v>72.074000000000183</v>
          </cell>
          <cell r="CN2093">
            <v>-143.36999999999989</v>
          </cell>
          <cell r="CO2093">
            <v>-142.69999999999993</v>
          </cell>
          <cell r="CP2093">
            <v>-74.049999999999955</v>
          </cell>
          <cell r="CQ2093">
            <v>-79.599999999999909</v>
          </cell>
          <cell r="CR2093">
            <v>-45.149999999999977</v>
          </cell>
          <cell r="CS2093">
            <v>-245.35160924152171</v>
          </cell>
          <cell r="CT2093">
            <v>89.781443364471556</v>
          </cell>
          <cell r="CU2093">
            <v>109.93147697345466</v>
          </cell>
          <cell r="CV2093">
            <v>190.15878507205184</v>
          </cell>
          <cell r="CW2093">
            <v>-73.228578600146193</v>
          </cell>
          <cell r="CX2093">
            <v>150.02954620240666</v>
          </cell>
          <cell r="CY2093">
            <v>139.60408913427955</v>
          </cell>
          <cell r="CZ2093">
            <v>175.20807305878122</v>
          </cell>
          <cell r="DA2093">
            <v>-48.826635906773959</v>
          </cell>
          <cell r="DB2093">
            <v>197.43966545885019</v>
          </cell>
          <cell r="DC2093">
            <v>134.93254291588892</v>
          </cell>
          <cell r="DD2093">
            <v>225.39107377989353</v>
          </cell>
          <cell r="DE2093">
            <v>-34.868583037770691</v>
          </cell>
          <cell r="DF2093">
            <v>211.30340331569687</v>
          </cell>
          <cell r="DG2093">
            <v>66.368283141938491</v>
          </cell>
          <cell r="DH2093">
            <v>249.55120172883164</v>
          </cell>
          <cell r="DI2093">
            <v>-42.971417532820396</v>
          </cell>
          <cell r="DJ2093">
            <v>153.88416883208527</v>
          </cell>
          <cell r="DK2093">
            <v>-46.550967214270258</v>
          </cell>
          <cell r="DL2093">
            <v>189.26745930862489</v>
          </cell>
          <cell r="DM2093">
            <v>-98.432948336780328</v>
          </cell>
          <cell r="DN2093">
            <v>165.21951178928373</v>
          </cell>
          <cell r="DO2093">
            <v>-104.8308987976859</v>
          </cell>
          <cell r="DP2093">
            <v>251.27325833976715</v>
          </cell>
          <cell r="DQ2093">
            <v>-36.52327198016053</v>
          </cell>
          <cell r="DR2093">
            <v>249.09650567446374</v>
          </cell>
          <cell r="DS2093">
            <v>-278.23951141025714</v>
          </cell>
          <cell r="DT2093">
            <v>98.519321577181017</v>
          </cell>
          <cell r="DU2093">
            <v>-149.8927773653453</v>
          </cell>
          <cell r="DV2093">
            <v>79.2760420471717</v>
          </cell>
          <cell r="DW2093">
            <v>-90.123551181672383</v>
          </cell>
          <cell r="DX2093">
            <v>236.51319587725663</v>
          </cell>
          <cell r="DY2093">
            <v>-45.397221404117204</v>
          </cell>
          <cell r="DZ2093">
            <v>228.37847261559227</v>
          </cell>
          <cell r="EA2093">
            <v>-67.9766307344903</v>
          </cell>
          <cell r="EB2093">
            <v>268.98716075276138</v>
          </cell>
          <cell r="EC2093">
            <v>-26.646633879010778</v>
          </cell>
          <cell r="ED2093">
            <v>262.74247619375615</v>
          </cell>
          <cell r="EE2093">
            <v>-21.243356556916069</v>
          </cell>
          <cell r="EF2093">
            <v>302.34800347002579</v>
          </cell>
          <cell r="EG2093">
            <v>-10.473409139551791</v>
          </cell>
          <cell r="EH2093">
            <v>293.39214321681584</v>
          </cell>
          <cell r="EI2093">
            <v>22.320163281118312</v>
          </cell>
          <cell r="EJ2093">
            <v>333.99642703693394</v>
          </cell>
          <cell r="EK2093">
            <v>19.335428064832513</v>
          </cell>
          <cell r="EL2093">
            <v>333.40973359604607</v>
          </cell>
          <cell r="EM2093">
            <v>74.406304639621339</v>
          </cell>
          <cell r="EN2093">
            <v>370.31718530323781</v>
          </cell>
          <cell r="EO2093">
            <v>43.345584000897588</v>
          </cell>
          <cell r="EP2093">
            <v>370.43117349875774</v>
          </cell>
          <cell r="EQ2093">
            <v>121.29264508300503</v>
          </cell>
          <cell r="ER2093">
            <v>404.39358448797964</v>
          </cell>
          <cell r="ES2093">
            <v>70.927588950488598</v>
          </cell>
        </row>
        <row r="2095">
          <cell r="C2095">
            <v>-21.343999999999994</v>
          </cell>
          <cell r="D2095">
            <v>10.346999999999976</v>
          </cell>
          <cell r="E2095">
            <v>32.720000000000027</v>
          </cell>
          <cell r="F2095">
            <v>-51.392000000000053</v>
          </cell>
          <cell r="G2095">
            <v>35.636000000000024</v>
          </cell>
          <cell r="H2095">
            <v>-21.589999999999975</v>
          </cell>
          <cell r="I2095">
            <v>50.739999999999952</v>
          </cell>
          <cell r="J2095">
            <v>63.64999999999997</v>
          </cell>
          <cell r="K2095">
            <v>34.526000000000067</v>
          </cell>
          <cell r="L2095">
            <v>-17.557000000000016</v>
          </cell>
          <cell r="M2095">
            <v>11.270000000000039</v>
          </cell>
          <cell r="N2095">
            <v>10.74900000000008</v>
          </cell>
          <cell r="O2095">
            <v>47.805000000000007</v>
          </cell>
          <cell r="P2095">
            <v>11.235000000000021</v>
          </cell>
          <cell r="Q2095">
            <v>-17.869000000000085</v>
          </cell>
          <cell r="R2095">
            <v>-1.9560000000000173</v>
          </cell>
          <cell r="S2095">
            <v>44.968999999999994</v>
          </cell>
          <cell r="T2095">
            <v>11.738</v>
          </cell>
          <cell r="U2095">
            <v>3.7139999999999986</v>
          </cell>
          <cell r="V2095">
            <v>56.761000000000024</v>
          </cell>
          <cell r="W2095">
            <v>-2.5540000000000873</v>
          </cell>
          <cell r="X2095">
            <v>-9.8150000000000546</v>
          </cell>
          <cell r="Y2095">
            <v>82.21999999999997</v>
          </cell>
          <cell r="Z2095">
            <v>8.0050000000000026</v>
          </cell>
          <cell r="AA2095">
            <v>18.737000000000069</v>
          </cell>
          <cell r="AB2095">
            <v>38.151999999999994</v>
          </cell>
          <cell r="AC2095">
            <v>70.830000000000041</v>
          </cell>
          <cell r="AD2095">
            <v>52.576000000000022</v>
          </cell>
          <cell r="AE2095">
            <v>43.059000000000083</v>
          </cell>
          <cell r="AF2095">
            <v>48.235999999999997</v>
          </cell>
          <cell r="AG2095">
            <v>149.5859999999999</v>
          </cell>
          <cell r="AH2095">
            <v>74.264999999999986</v>
          </cell>
          <cell r="AI2095">
            <v>6.892000000000051</v>
          </cell>
          <cell r="AJ2095">
            <v>31.791999999999973</v>
          </cell>
          <cell r="AK2095">
            <v>133.89100000000002</v>
          </cell>
          <cell r="AL2095">
            <v>-8.7150000000000301</v>
          </cell>
          <cell r="AM2095">
            <v>-14.768000000000029</v>
          </cell>
          <cell r="AN2095">
            <v>-16.928999999999977</v>
          </cell>
          <cell r="AO2095">
            <v>131.10399999999998</v>
          </cell>
          <cell r="AP2095">
            <v>24.664999999999981</v>
          </cell>
          <cell r="AQ2095">
            <v>5.498000000000161</v>
          </cell>
          <cell r="AR2095">
            <v>38.233000000000061</v>
          </cell>
          <cell r="AS2095">
            <v>97.104000000000042</v>
          </cell>
          <cell r="AT2095">
            <v>116.23100000000005</v>
          </cell>
          <cell r="AU2095">
            <v>-71.27900000000011</v>
          </cell>
          <cell r="AV2095">
            <v>67.33299999999997</v>
          </cell>
          <cell r="AW2095">
            <v>86.396000000000072</v>
          </cell>
          <cell r="AX2095">
            <v>45.557999999999993</v>
          </cell>
          <cell r="AY2095">
            <v>34.192000000000007</v>
          </cell>
          <cell r="AZ2095">
            <v>110.16124365165751</v>
          </cell>
          <cell r="BA2095">
            <v>41.217165655387262</v>
          </cell>
          <cell r="BB2095">
            <v>-37.274908560633662</v>
          </cell>
          <cell r="BC2095">
            <v>192.79756084787971</v>
          </cell>
          <cell r="BD2095">
            <v>54.393852627459523</v>
          </cell>
          <cell r="BE2095">
            <v>107.83901418787013</v>
          </cell>
          <cell r="BF2095">
            <v>25.411309437604586</v>
          </cell>
          <cell r="BG2095">
            <v>255.53999999999996</v>
          </cell>
          <cell r="BH2095">
            <v>152.77999999999997</v>
          </cell>
          <cell r="BI2095">
            <v>181.85599999999988</v>
          </cell>
          <cell r="BJ2095">
            <v>184.64</v>
          </cell>
          <cell r="BK2095">
            <v>145.09999999999991</v>
          </cell>
          <cell r="BL2095">
            <v>148.91499999999996</v>
          </cell>
          <cell r="BM2095">
            <v>176.43835499999989</v>
          </cell>
          <cell r="BN2095">
            <v>172.202</v>
          </cell>
          <cell r="BO2095">
            <v>278.17709999999988</v>
          </cell>
          <cell r="BP2095">
            <v>95.352000000000103</v>
          </cell>
          <cell r="BQ2095">
            <v>107.79999999999984</v>
          </cell>
          <cell r="BR2095">
            <v>139.00000000000011</v>
          </cell>
          <cell r="BS2095">
            <v>42.320000000000057</v>
          </cell>
          <cell r="BT2095">
            <v>133.40000000000009</v>
          </cell>
          <cell r="BU2095">
            <v>155.12599999999998</v>
          </cell>
          <cell r="BV2095">
            <v>185.80800000000011</v>
          </cell>
          <cell r="BW2095">
            <v>266.05998485333316</v>
          </cell>
          <cell r="BX2095">
            <v>199.62069999999994</v>
          </cell>
          <cell r="BY2095">
            <v>233.505</v>
          </cell>
          <cell r="BZ2095">
            <v>250.35149999999999</v>
          </cell>
          <cell r="CA2095">
            <v>275.44099999999969</v>
          </cell>
          <cell r="CB2095">
            <v>200.59999999999991</v>
          </cell>
          <cell r="CC2095">
            <v>138.9</v>
          </cell>
          <cell r="CD2095">
            <v>153.39999999999986</v>
          </cell>
          <cell r="CE2095">
            <v>212</v>
          </cell>
          <cell r="CF2095">
            <v>206.61800000000005</v>
          </cell>
          <cell r="CG2095">
            <v>6.025999999999982</v>
          </cell>
          <cell r="CH2095">
            <v>457.22600000000006</v>
          </cell>
          <cell r="CI2095">
            <v>193.49799999999993</v>
          </cell>
          <cell r="CJ2095">
            <v>222.23999999999984</v>
          </cell>
          <cell r="CK2095">
            <v>181.97000000000003</v>
          </cell>
          <cell r="CL2095">
            <v>191.92999999999995</v>
          </cell>
          <cell r="CM2095">
            <v>-72.074000000000197</v>
          </cell>
          <cell r="CN2095">
            <v>143.36999999999995</v>
          </cell>
          <cell r="CO2095">
            <v>142.69999999999993</v>
          </cell>
          <cell r="CP2095">
            <v>74.049999999999926</v>
          </cell>
          <cell r="CQ2095">
            <v>79.599999999999909</v>
          </cell>
          <cell r="CR2095">
            <v>45.149999999999949</v>
          </cell>
          <cell r="CS2095">
            <v>245.35160924152171</v>
          </cell>
          <cell r="CT2095">
            <v>-89.781443364471556</v>
          </cell>
          <cell r="CU2095">
            <v>-109.93147697345466</v>
          </cell>
          <cell r="CV2095">
            <v>-190.15878507205184</v>
          </cell>
          <cell r="CW2095">
            <v>73.228578600146207</v>
          </cell>
          <cell r="CX2095">
            <v>-150.02954620240666</v>
          </cell>
          <cell r="CY2095">
            <v>-139.60408913427955</v>
          </cell>
          <cell r="CZ2095">
            <v>-175.20807305878122</v>
          </cell>
          <cell r="DA2095">
            <v>48.826635906773959</v>
          </cell>
          <cell r="DB2095">
            <v>-197.43966545885019</v>
          </cell>
          <cell r="DC2095">
            <v>-134.93254291588892</v>
          </cell>
          <cell r="DD2095">
            <v>-225.39107377989353</v>
          </cell>
          <cell r="DE2095">
            <v>34.868583037770691</v>
          </cell>
          <cell r="DF2095">
            <v>-211.30340331569687</v>
          </cell>
          <cell r="DG2095">
            <v>-66.368283141938491</v>
          </cell>
          <cell r="DH2095">
            <v>-249.55120172883164</v>
          </cell>
          <cell r="DI2095">
            <v>42.971417532820396</v>
          </cell>
          <cell r="DJ2095">
            <v>-153.88416883208527</v>
          </cell>
          <cell r="DK2095">
            <v>46.550967214270251</v>
          </cell>
          <cell r="DL2095">
            <v>-189.26745930862489</v>
          </cell>
          <cell r="DM2095">
            <v>98.432948336780328</v>
          </cell>
          <cell r="DN2095">
            <v>-165.21951178928373</v>
          </cell>
          <cell r="DO2095">
            <v>104.83089879768595</v>
          </cell>
          <cell r="DP2095">
            <v>-251.27325833976712</v>
          </cell>
          <cell r="DQ2095">
            <v>36.523271980160523</v>
          </cell>
          <cell r="DR2095">
            <v>-249.09650567446374</v>
          </cell>
          <cell r="DS2095">
            <v>278.23951141025708</v>
          </cell>
          <cell r="DT2095">
            <v>-98.519321577181017</v>
          </cell>
          <cell r="DU2095">
            <v>149.8927773653453</v>
          </cell>
          <cell r="DV2095">
            <v>-79.2760420471717</v>
          </cell>
          <cell r="DW2095">
            <v>90.123551181672383</v>
          </cell>
          <cell r="DX2095">
            <v>-236.51319587725663</v>
          </cell>
          <cell r="DY2095">
            <v>45.397221404117211</v>
          </cell>
          <cell r="DZ2095">
            <v>-228.37847261559227</v>
          </cell>
          <cell r="EA2095">
            <v>67.9766307344903</v>
          </cell>
          <cell r="EB2095">
            <v>-268.98716075276138</v>
          </cell>
          <cell r="EC2095">
            <v>26.646633879010778</v>
          </cell>
          <cell r="ED2095">
            <v>-262.74247619375615</v>
          </cell>
          <cell r="EE2095">
            <v>21.243356556916062</v>
          </cell>
          <cell r="EF2095">
            <v>-302.34800347002579</v>
          </cell>
          <cell r="EG2095">
            <v>10.473409139551777</v>
          </cell>
          <cell r="EH2095">
            <v>-293.39214321681584</v>
          </cell>
          <cell r="EI2095">
            <v>-22.320163281118312</v>
          </cell>
          <cell r="EJ2095">
            <v>-333.99642703693394</v>
          </cell>
          <cell r="EK2095">
            <v>-19.335428064832513</v>
          </cell>
          <cell r="EL2095">
            <v>-333.40973359604601</v>
          </cell>
          <cell r="EM2095">
            <v>-74.406304639621339</v>
          </cell>
          <cell r="EN2095">
            <v>-370.31718530323781</v>
          </cell>
          <cell r="EO2095">
            <v>-43.345584000897588</v>
          </cell>
          <cell r="EP2095">
            <v>-370.43117349875769</v>
          </cell>
          <cell r="EQ2095">
            <v>-121.29264508300503</v>
          </cell>
          <cell r="ER2095">
            <v>-404.39358448797964</v>
          </cell>
          <cell r="ES2095">
            <v>-70.927588950488598</v>
          </cell>
        </row>
        <row r="2097">
          <cell r="C2097">
            <v>35.859000000000009</v>
          </cell>
          <cell r="D2097">
            <v>27.458999999999975</v>
          </cell>
          <cell r="E2097">
            <v>-39.479999999999976</v>
          </cell>
          <cell r="F2097">
            <v>-44.625000000000057</v>
          </cell>
          <cell r="G2097">
            <v>49.217000000000027</v>
          </cell>
          <cell r="H2097">
            <v>-13.720999999999975</v>
          </cell>
          <cell r="I2097">
            <v>-13.020000000000046</v>
          </cell>
          <cell r="J2097">
            <v>61.879999999999967</v>
          </cell>
          <cell r="K2097">
            <v>34.186000000000064</v>
          </cell>
          <cell r="L2097">
            <v>22.742999999999981</v>
          </cell>
          <cell r="M2097">
            <v>10.470000000000038</v>
          </cell>
          <cell r="N2097">
            <v>6.1490000000000808</v>
          </cell>
          <cell r="O2097">
            <v>40.105000000000004</v>
          </cell>
          <cell r="P2097">
            <v>43.710000000000022</v>
          </cell>
          <cell r="Q2097">
            <v>-15.070000000000086</v>
          </cell>
          <cell r="R2097">
            <v>-1.9560000000000173</v>
          </cell>
          <cell r="S2097">
            <v>51.468999999999994</v>
          </cell>
          <cell r="T2097">
            <v>-132.262</v>
          </cell>
          <cell r="U2097">
            <v>8.3140000000000001</v>
          </cell>
          <cell r="V2097">
            <v>110.96100000000003</v>
          </cell>
          <cell r="W2097">
            <v>-12.764000000000088</v>
          </cell>
          <cell r="X2097">
            <v>-202.07200000000006</v>
          </cell>
          <cell r="Y2097">
            <v>76.572999999999965</v>
          </cell>
          <cell r="Z2097">
            <v>7.4320000000000022</v>
          </cell>
          <cell r="AA2097">
            <v>2.0730000000000715</v>
          </cell>
          <cell r="AB2097">
            <v>40.557999999999993</v>
          </cell>
          <cell r="AC2097">
            <v>73.301000000000045</v>
          </cell>
          <cell r="AD2097">
            <v>-263.089</v>
          </cell>
          <cell r="AE2097">
            <v>32.11500000000008</v>
          </cell>
          <cell r="AF2097">
            <v>71.457999999999998</v>
          </cell>
          <cell r="AG2097">
            <v>145.86299999999989</v>
          </cell>
          <cell r="AH2097">
            <v>69.431999999999988</v>
          </cell>
          <cell r="AI2097">
            <v>18.024000000000051</v>
          </cell>
          <cell r="AJ2097">
            <v>20.794999999999973</v>
          </cell>
          <cell r="AK2097">
            <v>-31.814999999999969</v>
          </cell>
          <cell r="AL2097">
            <v>4.8759999999999692</v>
          </cell>
          <cell r="AM2097">
            <v>4.7109999999999701</v>
          </cell>
          <cell r="AN2097">
            <v>-8.1679999999999779</v>
          </cell>
          <cell r="AO2097">
            <v>119.14899999999999</v>
          </cell>
          <cell r="AP2097">
            <v>49.704999999999984</v>
          </cell>
          <cell r="AQ2097">
            <v>31.903000000000162</v>
          </cell>
          <cell r="AR2097">
            <v>48.685000000000059</v>
          </cell>
          <cell r="AS2097">
            <v>122.46600000000004</v>
          </cell>
          <cell r="AT2097">
            <v>-100.01299999999995</v>
          </cell>
          <cell r="AU2097">
            <v>-75.185000000000116</v>
          </cell>
          <cell r="AV2097">
            <v>95.453999999999965</v>
          </cell>
          <cell r="AW2097">
            <v>103.47600000000007</v>
          </cell>
          <cell r="AX2097">
            <v>-23.229900000000029</v>
          </cell>
          <cell r="AY2097">
            <v>49.859000000000009</v>
          </cell>
          <cell r="AZ2097">
            <v>140.47454365165751</v>
          </cell>
          <cell r="BA2097">
            <v>59.264765655387265</v>
          </cell>
          <cell r="BB2097">
            <v>-12.038508560633659</v>
          </cell>
          <cell r="BC2097">
            <v>211.11656084787973</v>
          </cell>
          <cell r="BD2097">
            <v>91.756852627459523</v>
          </cell>
          <cell r="BE2097">
            <v>125.39601418787014</v>
          </cell>
          <cell r="BF2097">
            <v>31.366309437604585</v>
          </cell>
          <cell r="BG2097">
            <v>270.81085888999996</v>
          </cell>
          <cell r="BH2097">
            <v>147.87960682999997</v>
          </cell>
          <cell r="BI2097">
            <v>-51.291171180000106</v>
          </cell>
          <cell r="BJ2097">
            <v>177.70403116999998</v>
          </cell>
          <cell r="BK2097">
            <v>149.7388041099999</v>
          </cell>
          <cell r="BL2097">
            <v>171.08949363999994</v>
          </cell>
          <cell r="BM2097">
            <v>-1.3953176800001472</v>
          </cell>
          <cell r="BN2097">
            <v>53.26686312999999</v>
          </cell>
          <cell r="BO2097">
            <v>297.06859999999989</v>
          </cell>
          <cell r="BP2097">
            <v>129.88250000000011</v>
          </cell>
          <cell r="BQ2097">
            <v>134.96013860999983</v>
          </cell>
          <cell r="BR2097">
            <v>19.658500000000103</v>
          </cell>
          <cell r="BS2097">
            <v>77.761000000000053</v>
          </cell>
          <cell r="BT2097">
            <v>167.3420000000001</v>
          </cell>
          <cell r="BU2097">
            <v>181.68299999999999</v>
          </cell>
          <cell r="BV2097">
            <v>107.89950000000012</v>
          </cell>
          <cell r="BW2097">
            <v>305.92998485333317</v>
          </cell>
          <cell r="BX2097">
            <v>232.21932499999994</v>
          </cell>
          <cell r="BY2097">
            <v>223.75562500000001</v>
          </cell>
          <cell r="BZ2097">
            <v>-38.516875000000027</v>
          </cell>
          <cell r="CA2097">
            <v>219.63946399999969</v>
          </cell>
          <cell r="CB2097">
            <v>224.02199999999991</v>
          </cell>
          <cell r="CC2097">
            <v>162.36433</v>
          </cell>
          <cell r="CD2097">
            <v>68.078627019999857</v>
          </cell>
          <cell r="CE2097">
            <v>240.77</v>
          </cell>
          <cell r="CF2097">
            <v>341.43517352000003</v>
          </cell>
          <cell r="CG2097">
            <v>-63.861971670000031</v>
          </cell>
          <cell r="CH2097">
            <v>403.53063744000008</v>
          </cell>
          <cell r="CI2097">
            <v>156.59961470999994</v>
          </cell>
          <cell r="CJ2097">
            <v>291.46769890999985</v>
          </cell>
          <cell r="CK2097">
            <v>196.81865636907412</v>
          </cell>
          <cell r="CL2097">
            <v>260.74999999999994</v>
          </cell>
          <cell r="CM2097">
            <v>-63.312989582105956</v>
          </cell>
          <cell r="CN2097">
            <v>173.79999999999993</v>
          </cell>
          <cell r="CO2097">
            <v>171.52432027204273</v>
          </cell>
          <cell r="CP2097">
            <v>130.5499999999999</v>
          </cell>
          <cell r="CQ2097">
            <v>142.89999999999992</v>
          </cell>
          <cell r="CR2097">
            <v>66.775574999999947</v>
          </cell>
          <cell r="CS2097">
            <v>254.6909292415217</v>
          </cell>
          <cell r="CT2097">
            <v>-439.09419036447156</v>
          </cell>
          <cell r="CU2097">
            <v>-121.77333197345467</v>
          </cell>
          <cell r="CV2097">
            <v>-255.15119707205184</v>
          </cell>
          <cell r="CW2097">
            <v>51.186722600146204</v>
          </cell>
          <cell r="CX2097">
            <v>-141.16229420240666</v>
          </cell>
          <cell r="CY2097">
            <v>-138.32921613427953</v>
          </cell>
          <cell r="CZ2097">
            <v>-168.45117905878124</v>
          </cell>
          <cell r="DA2097">
            <v>-26.929741093226042</v>
          </cell>
          <cell r="DB2097">
            <v>-189.89399945885017</v>
          </cell>
          <cell r="DC2097">
            <v>-136.50781991588892</v>
          </cell>
          <cell r="DD2097">
            <v>-307.29674177989352</v>
          </cell>
          <cell r="DE2097">
            <v>38.104370037770693</v>
          </cell>
          <cell r="DF2097">
            <v>-212.11706238569687</v>
          </cell>
          <cell r="DG2097">
            <v>-59.087947061938493</v>
          </cell>
          <cell r="DH2097">
            <v>-249.50302093883164</v>
          </cell>
          <cell r="DI2097">
            <v>57.469749952820401</v>
          </cell>
          <cell r="DJ2097">
            <v>-153.28618544208527</v>
          </cell>
          <cell r="DK2097">
            <v>73.199026595520252</v>
          </cell>
          <cell r="DL2097">
            <v>-189.29990934862491</v>
          </cell>
          <cell r="DM2097">
            <v>131.96450697803033</v>
          </cell>
          <cell r="DN2097">
            <v>-163.76833004928375</v>
          </cell>
          <cell r="DO2097">
            <v>133.30873157893595</v>
          </cell>
          <cell r="DP2097">
            <v>-252.06944428976712</v>
          </cell>
          <cell r="DQ2097">
            <v>71.904398071410526</v>
          </cell>
          <cell r="DR2097">
            <v>-249.33352647446375</v>
          </cell>
          <cell r="DS2097">
            <v>308.74868833150708</v>
          </cell>
          <cell r="DT2097">
            <v>-98.128072997181022</v>
          </cell>
          <cell r="DU2097">
            <v>186.4615290765953</v>
          </cell>
          <cell r="DV2097">
            <v>-78.324998437171701</v>
          </cell>
          <cell r="DW2097">
            <v>121.82090504292239</v>
          </cell>
          <cell r="DX2097">
            <v>-234.93332712725663</v>
          </cell>
          <cell r="DY2097">
            <v>83.154708275367213</v>
          </cell>
          <cell r="DZ2097">
            <v>-226.52378408559227</v>
          </cell>
          <cell r="EA2097">
            <v>100.8632850157403</v>
          </cell>
          <cell r="EB2097">
            <v>-266.50307929276141</v>
          </cell>
          <cell r="EC2097">
            <v>65.593988530260773</v>
          </cell>
          <cell r="ED2097">
            <v>-259.69747702375616</v>
          </cell>
          <cell r="EE2097">
            <v>48.541794148166062</v>
          </cell>
          <cell r="EF2097">
            <v>-304.41685920002578</v>
          </cell>
          <cell r="EG2097">
            <v>43.295648930801775</v>
          </cell>
          <cell r="EH2097">
            <v>-292.22131620531468</v>
          </cell>
          <cell r="EI2097">
            <v>8.6709043638454375</v>
          </cell>
          <cell r="EJ2097">
            <v>-332.96446516340512</v>
          </cell>
          <cell r="EK2097">
            <v>17.053371377120492</v>
          </cell>
          <cell r="EL2097">
            <v>-332.29806032139891</v>
          </cell>
          <cell r="EM2097">
            <v>-43.314981746993617</v>
          </cell>
          <cell r="EN2097">
            <v>-369.54235421265042</v>
          </cell>
          <cell r="EO2097">
            <v>-6.5453407268133574</v>
          </cell>
          <cell r="EP2097">
            <v>-369.44406241190393</v>
          </cell>
          <cell r="EQ2097">
            <v>-89.776872274760137</v>
          </cell>
          <cell r="ER2097">
            <v>-406.18755746719762</v>
          </cell>
          <cell r="ES2097">
            <v>-33.689458032633198</v>
          </cell>
        </row>
        <row r="2098">
          <cell r="C2098">
            <v>-47</v>
          </cell>
          <cell r="D2098">
            <v>7.0999999999999943</v>
          </cell>
          <cell r="E2098">
            <v>-43.8</v>
          </cell>
          <cell r="F2098">
            <v>-17.099999999999994</v>
          </cell>
          <cell r="G2098">
            <v>-141.9</v>
          </cell>
          <cell r="H2098">
            <v>6.4000000000000057</v>
          </cell>
          <cell r="I2098">
            <v>38.199999999999989</v>
          </cell>
          <cell r="J2098">
            <v>-8.0999999999999943</v>
          </cell>
          <cell r="K2098">
            <v>-122.60000000000002</v>
          </cell>
          <cell r="L2098">
            <v>65.600000000000023</v>
          </cell>
          <cell r="M2098">
            <v>-33.199999999999989</v>
          </cell>
          <cell r="N2098">
            <v>84.564999999999998</v>
          </cell>
          <cell r="O2098">
            <v>-79.369000000000028</v>
          </cell>
          <cell r="P2098">
            <v>-22.519000000000005</v>
          </cell>
          <cell r="Q2098">
            <v>21.562000000000012</v>
          </cell>
          <cell r="R2098">
            <v>84.961000000000013</v>
          </cell>
          <cell r="S2098">
            <v>-39.699999999999989</v>
          </cell>
          <cell r="T2098">
            <v>-125.99400000000003</v>
          </cell>
          <cell r="U2098">
            <v>53.093999999999994</v>
          </cell>
          <cell r="V2098">
            <v>130.05200000000002</v>
          </cell>
          <cell r="W2098">
            <v>-138.71800000000002</v>
          </cell>
          <cell r="X2098">
            <v>-213.31299999999993</v>
          </cell>
          <cell r="Y2098">
            <v>44.544999999999959</v>
          </cell>
          <cell r="Z2098">
            <v>40.180000000000007</v>
          </cell>
          <cell r="AA2098">
            <v>-137.83700000000005</v>
          </cell>
          <cell r="AB2098">
            <v>91.482000000000028</v>
          </cell>
          <cell r="AC2098">
            <v>1.0600000000000023</v>
          </cell>
          <cell r="AD2098">
            <v>-252.14800000000002</v>
          </cell>
          <cell r="AE2098">
            <v>-40.502999999999929</v>
          </cell>
          <cell r="AF2098">
            <v>146.33399999999995</v>
          </cell>
          <cell r="AG2098">
            <v>94.001999999999953</v>
          </cell>
          <cell r="AH2098">
            <v>83.264000000000067</v>
          </cell>
          <cell r="AI2098">
            <v>-19.199999999999989</v>
          </cell>
          <cell r="AJ2098">
            <v>57.599999999999966</v>
          </cell>
          <cell r="AK2098">
            <v>-29</v>
          </cell>
          <cell r="AL2098">
            <v>60.199999999999989</v>
          </cell>
          <cell r="AM2098">
            <v>-105.89999999999998</v>
          </cell>
          <cell r="AN2098">
            <v>33</v>
          </cell>
          <cell r="AO2098">
            <v>121.30000000000001</v>
          </cell>
          <cell r="AP2098">
            <v>-71.100000000000023</v>
          </cell>
          <cell r="AQ2098">
            <v>-101.40000000000003</v>
          </cell>
          <cell r="AR2098">
            <v>81.000000000000057</v>
          </cell>
          <cell r="AS2098">
            <v>40.303999999999974</v>
          </cell>
          <cell r="AT2098">
            <v>-123.84200000000004</v>
          </cell>
          <cell r="AU2098">
            <v>-24.326999999999998</v>
          </cell>
          <cell r="AV2098">
            <v>153.52800000000008</v>
          </cell>
          <cell r="AW2098">
            <v>88.20599999999996</v>
          </cell>
          <cell r="AX2098">
            <v>-155.50099999999998</v>
          </cell>
          <cell r="AY2098">
            <v>-0.86900000000002819</v>
          </cell>
          <cell r="AZ2098">
            <v>5.2970000000000255</v>
          </cell>
          <cell r="BA2098">
            <v>99.543999999999983</v>
          </cell>
          <cell r="BB2098">
            <v>-160.56799999999998</v>
          </cell>
          <cell r="BC2098">
            <v>-79.572000000000003</v>
          </cell>
          <cell r="BD2098">
            <v>98.300000000000011</v>
          </cell>
          <cell r="BE2098">
            <v>81.065599999999961</v>
          </cell>
          <cell r="BF2098">
            <v>70.838400000000036</v>
          </cell>
          <cell r="BG2098">
            <v>-8.8849999999999909</v>
          </cell>
          <cell r="BH2098">
            <v>2.2729999999999677</v>
          </cell>
          <cell r="BI2098">
            <v>-188.50199999999995</v>
          </cell>
          <cell r="BJ2098">
            <v>210.20199999999994</v>
          </cell>
          <cell r="BK2098">
            <v>-72.537999999999954</v>
          </cell>
          <cell r="BL2098">
            <v>67.118999999999971</v>
          </cell>
          <cell r="BM2098">
            <v>-51.817999999999984</v>
          </cell>
          <cell r="BN2098">
            <v>-114.56900000000002</v>
          </cell>
          <cell r="BO2098">
            <v>59.050999999999988</v>
          </cell>
          <cell r="BP2098">
            <v>42.942000000000007</v>
          </cell>
          <cell r="BQ2098">
            <v>48.920999999999992</v>
          </cell>
          <cell r="BR2098">
            <v>-114.39999999999998</v>
          </cell>
          <cell r="BS2098">
            <v>-145.89999999999998</v>
          </cell>
          <cell r="BT2098">
            <v>35.299999999999955</v>
          </cell>
          <cell r="BU2098">
            <v>109.87147601999999</v>
          </cell>
          <cell r="BV2098">
            <v>82.228523980000034</v>
          </cell>
          <cell r="BW2098">
            <v>-121</v>
          </cell>
          <cell r="BX2098">
            <v>103.60000000000002</v>
          </cell>
          <cell r="BY2098">
            <v>150.69999999999999</v>
          </cell>
          <cell r="BZ2098">
            <v>38</v>
          </cell>
          <cell r="CA2098">
            <v>-120.60000000000002</v>
          </cell>
          <cell r="CB2098">
            <v>176.4</v>
          </cell>
          <cell r="CC2098">
            <v>48.5</v>
          </cell>
          <cell r="CD2098">
            <v>107.2</v>
          </cell>
          <cell r="CE2098">
            <v>63.2</v>
          </cell>
          <cell r="CF2098">
            <v>222.7</v>
          </cell>
          <cell r="CG2098">
            <v>120.19999999999999</v>
          </cell>
          <cell r="CH2098">
            <v>206.30000000000007</v>
          </cell>
          <cell r="CI2098">
            <v>16.699999999999932</v>
          </cell>
          <cell r="CJ2098">
            <v>298.30000000000007</v>
          </cell>
          <cell r="CK2098">
            <v>295.89999999999986</v>
          </cell>
          <cell r="CL2098">
            <v>181.20000000000005</v>
          </cell>
          <cell r="CM2098">
            <v>74.900000000000091</v>
          </cell>
          <cell r="CN2098">
            <v>-19.761958150000055</v>
          </cell>
          <cell r="CO2098">
            <v>62.4619581500001</v>
          </cell>
          <cell r="CP2098">
            <v>78.799999999999955</v>
          </cell>
          <cell r="CQ2098">
            <v>-2.7999999999999545</v>
          </cell>
          <cell r="CR2098">
            <v>102.19999999999982</v>
          </cell>
          <cell r="CS2098">
            <v>185.55028554491301</v>
          </cell>
          <cell r="CT2098">
            <v>0</v>
          </cell>
          <cell r="CU2098">
            <v>0</v>
          </cell>
          <cell r="CV2098">
            <v>0</v>
          </cell>
          <cell r="CW2098">
            <v>0</v>
          </cell>
          <cell r="CX2098">
            <v>0</v>
          </cell>
          <cell r="CY2098">
            <v>0</v>
          </cell>
          <cell r="CZ2098">
            <v>0</v>
          </cell>
          <cell r="DA2098">
            <v>0</v>
          </cell>
          <cell r="DB2098">
            <v>0</v>
          </cell>
          <cell r="DC2098">
            <v>0</v>
          </cell>
          <cell r="DD2098">
            <v>0</v>
          </cell>
          <cell r="DE2098">
            <v>0</v>
          </cell>
          <cell r="DF2098">
            <v>0</v>
          </cell>
          <cell r="DG2098">
            <v>0</v>
          </cell>
          <cell r="DH2098">
            <v>0</v>
          </cell>
          <cell r="DI2098">
            <v>0</v>
          </cell>
          <cell r="DJ2098">
            <v>-2.1877922022704324</v>
          </cell>
          <cell r="DK2098">
            <v>-2.2318404001775369</v>
          </cell>
          <cell r="DL2098">
            <v>-2.276775448187156</v>
          </cell>
          <cell r="DM2098">
            <v>-2.3226152018107902</v>
          </cell>
          <cell r="DN2098">
            <v>-2.3693778760561961</v>
          </cell>
          <cell r="DO2098">
            <v>-2.41708205266535</v>
          </cell>
          <cell r="DP2098">
            <v>-2.4657466874981391</v>
          </cell>
          <cell r="DQ2098">
            <v>-2.5153911180647128</v>
          </cell>
          <cell r="DR2098">
            <v>-2.5660350712094875</v>
          </cell>
          <cell r="DS2098">
            <v>-2.61769867094986</v>
          </cell>
          <cell r="DT2098">
            <v>-2.6704024464727381</v>
          </cell>
          <cell r="DU2098">
            <v>-2.7241673402920772</v>
          </cell>
          <cell r="DV2098">
            <v>-2.7790147165706514</v>
          </cell>
          <cell r="DW2098">
            <v>-2.8349663696093748</v>
          </cell>
          <cell r="DX2098">
            <v>-2.8920445325075455</v>
          </cell>
          <cell r="DY2098">
            <v>-2.9502718859974482</v>
          </cell>
          <cell r="DZ2098">
            <v>-3.0096715674568295</v>
          </cell>
          <cell r="EA2098">
            <v>-3.0702671801028316</v>
          </cell>
          <cell r="EB2098">
            <v>-3.1320828023710297</v>
          </cell>
          <cell r="EC2098">
            <v>-3.195142997483301</v>
          </cell>
          <cell r="ED2098">
            <v>-3.2594728232083341</v>
          </cell>
          <cell r="EE2098">
            <v>-3.3250978418186534</v>
          </cell>
          <cell r="EF2098">
            <v>-3.3920441302481117</v>
          </cell>
          <cell r="EG2098">
            <v>-3.4603382904538855</v>
          </cell>
          <cell r="EH2098">
            <v>-3.5300074599871101</v>
          </cell>
          <cell r="EI2098">
            <v>-3.6010793227763203</v>
          </cell>
          <cell r="EJ2098">
            <v>-3.673582120128017</v>
          </cell>
          <cell r="EK2098">
            <v>-3.7475446619487034</v>
          </cell>
          <cell r="EL2098">
            <v>-3.822996338192874</v>
          </cell>
          <cell r="EM2098">
            <v>-3.89996713054148</v>
          </cell>
          <cell r="EN2098">
            <v>-3.9784876243155312</v>
          </cell>
          <cell r="EO2098">
            <v>-4.0585890206295652</v>
          </cell>
          <cell r="EP2098">
            <v>-4.140303148789803</v>
          </cell>
          <cell r="EQ2098">
            <v>-4.2236624789419261</v>
          </cell>
          <cell r="ER2098">
            <v>-4.3087001349735052</v>
          </cell>
          <cell r="ES2098">
            <v>-4.3954499076761975</v>
          </cell>
        </row>
        <row r="2099">
          <cell r="C2099">
            <v>152.95900000000006</v>
          </cell>
          <cell r="D2099">
            <v>54.918999999999983</v>
          </cell>
          <cell r="E2099">
            <v>-54.105000000000018</v>
          </cell>
          <cell r="F2099">
            <v>-54.54200000000003</v>
          </cell>
          <cell r="G2099">
            <v>77.474000000000046</v>
          </cell>
          <cell r="H2099">
            <v>72.616999999999962</v>
          </cell>
          <cell r="I2099">
            <v>27.688999999999965</v>
          </cell>
          <cell r="J2099">
            <v>30.087000000000103</v>
          </cell>
          <cell r="K2099">
            <v>83.741999999999962</v>
          </cell>
          <cell r="L2099">
            <v>66.601999999999975</v>
          </cell>
          <cell r="M2099">
            <v>-7.0259999999999536</v>
          </cell>
          <cell r="N2099">
            <v>-98.608000000000061</v>
          </cell>
          <cell r="O2099">
            <v>-63.600000000000023</v>
          </cell>
          <cell r="P2099">
            <v>92.300000000000068</v>
          </cell>
          <cell r="Q2099">
            <v>-57.100000000000023</v>
          </cell>
          <cell r="R2099">
            <v>-34.700000000000045</v>
          </cell>
          <cell r="S2099">
            <v>-27.199999999999932</v>
          </cell>
          <cell r="T2099">
            <v>48.799999999999955</v>
          </cell>
          <cell r="U2099">
            <v>-65.899999999999977</v>
          </cell>
          <cell r="V2099">
            <v>-44.200000000000045</v>
          </cell>
          <cell r="W2099">
            <v>30.656000000000063</v>
          </cell>
          <cell r="X2099">
            <v>9.6709999999999354</v>
          </cell>
          <cell r="Y2099">
            <v>92.855000000000018</v>
          </cell>
          <cell r="Z2099">
            <v>22.382000000000062</v>
          </cell>
          <cell r="AA2099">
            <v>28.63900000000001</v>
          </cell>
          <cell r="AB2099">
            <v>-5.4990000000000236</v>
          </cell>
          <cell r="AC2099">
            <v>45.846000000000004</v>
          </cell>
          <cell r="AD2099">
            <v>16.254000000000019</v>
          </cell>
          <cell r="AE2099">
            <v>32.879999999999995</v>
          </cell>
          <cell r="AF2099">
            <v>28.120000000000005</v>
          </cell>
          <cell r="AG2099">
            <v>56.829999999999927</v>
          </cell>
          <cell r="AH2099">
            <v>21.346000000000004</v>
          </cell>
          <cell r="AI2099">
            <v>7.2750000000000909</v>
          </cell>
          <cell r="AJ2099">
            <v>-16.562000000000126</v>
          </cell>
          <cell r="AK2099">
            <v>3.5260000000000673</v>
          </cell>
          <cell r="AL2099">
            <v>-14.604000000000042</v>
          </cell>
          <cell r="AM2099">
            <v>66.371000000000095</v>
          </cell>
          <cell r="AN2099">
            <v>13.009999999999991</v>
          </cell>
          <cell r="AO2099">
            <v>26.022999999999911</v>
          </cell>
          <cell r="AP2099">
            <v>-44.312999999999874</v>
          </cell>
          <cell r="AQ2099">
            <v>67.918999999999869</v>
          </cell>
          <cell r="AR2099">
            <v>-58.417999999999893</v>
          </cell>
          <cell r="AS2099">
            <v>81.067000000000007</v>
          </cell>
          <cell r="AT2099">
            <v>-164.0150000000001</v>
          </cell>
          <cell r="AU2099">
            <v>-138.11799999999994</v>
          </cell>
          <cell r="AV2099">
            <v>52.490000000000009</v>
          </cell>
          <cell r="AW2099">
            <v>-59.802000000000021</v>
          </cell>
          <cell r="AX2099">
            <v>-23.492000000000075</v>
          </cell>
          <cell r="AY2099">
            <v>-60.724999999999909</v>
          </cell>
          <cell r="AZ2099">
            <v>112.43399999999997</v>
          </cell>
          <cell r="BA2099">
            <v>75.332000000000107</v>
          </cell>
          <cell r="BB2099">
            <v>10.348999999999933</v>
          </cell>
          <cell r="BC2099">
            <v>45.471000000000004</v>
          </cell>
          <cell r="BD2099">
            <v>118.07600000000002</v>
          </cell>
          <cell r="BE2099">
            <v>26.33199999999988</v>
          </cell>
          <cell r="BF2099">
            <v>-161.29700000000003</v>
          </cell>
          <cell r="BG2099">
            <v>4.72199999999998</v>
          </cell>
          <cell r="BH2099">
            <v>105.0300000000002</v>
          </cell>
          <cell r="BI2099">
            <v>53.663999999999987</v>
          </cell>
          <cell r="BJ2099">
            <v>-57.979000000000042</v>
          </cell>
          <cell r="BK2099">
            <v>-9.0779999999999745</v>
          </cell>
          <cell r="BL2099">
            <v>84.100999999999885</v>
          </cell>
          <cell r="BM2099">
            <v>-94.447999999999865</v>
          </cell>
          <cell r="BN2099">
            <v>49.548999999999978</v>
          </cell>
          <cell r="BO2099">
            <v>-74.451000000000022</v>
          </cell>
          <cell r="BP2099">
            <v>168.84400000000005</v>
          </cell>
          <cell r="BQ2099">
            <v>-16.423000000000002</v>
          </cell>
          <cell r="BR2099">
            <v>13.607999999999947</v>
          </cell>
          <cell r="BS2099">
            <v>183.40099999999984</v>
          </cell>
          <cell r="BT2099">
            <v>66.004000000000133</v>
          </cell>
          <cell r="BU2099">
            <v>92.687999999999874</v>
          </cell>
          <cell r="BV2099">
            <v>14.871000000000095</v>
          </cell>
          <cell r="BW2099">
            <v>279.125</v>
          </cell>
          <cell r="BX2099">
            <v>147.36200000000008</v>
          </cell>
          <cell r="BY2099">
            <v>123.06500000000005</v>
          </cell>
          <cell r="BZ2099">
            <v>-187.65700000000015</v>
          </cell>
          <cell r="CA2099">
            <v>170.97200000000021</v>
          </cell>
          <cell r="CB2099">
            <v>-4.2190000000000509</v>
          </cell>
          <cell r="CC2099">
            <v>-70.164000000000215</v>
          </cell>
          <cell r="CD2099">
            <v>-27.259000000000015</v>
          </cell>
          <cell r="CE2099">
            <v>-40.027000000000044</v>
          </cell>
          <cell r="CF2099">
            <v>109.56500000000005</v>
          </cell>
          <cell r="CG2099">
            <v>-24.828999999999724</v>
          </cell>
          <cell r="CH2099">
            <v>30.846000000000004</v>
          </cell>
          <cell r="CI2099">
            <v>66.849999999999909</v>
          </cell>
          <cell r="CJ2099">
            <v>-115.70600000000013</v>
          </cell>
          <cell r="CK2099">
            <v>-169.94000000000005</v>
          </cell>
          <cell r="CL2099">
            <v>44.75</v>
          </cell>
          <cell r="CM2099">
            <v>-192.59999999999991</v>
          </cell>
          <cell r="CN2099">
            <v>171.33600000000001</v>
          </cell>
          <cell r="CO2099">
            <v>39.375</v>
          </cell>
          <cell r="CP2099">
            <v>67.950999999999794</v>
          </cell>
          <cell r="CQ2099">
            <v>-20.807999999999993</v>
          </cell>
          <cell r="CR2099">
            <v>57.495000000000346</v>
          </cell>
          <cell r="CS2099">
            <v>0</v>
          </cell>
          <cell r="CT2099">
            <v>4.9999999991996447E-3</v>
          </cell>
          <cell r="CU2099">
            <v>0</v>
          </cell>
          <cell r="CV2099">
            <v>0</v>
          </cell>
          <cell r="CW2099">
            <v>0</v>
          </cell>
          <cell r="CX2099">
            <v>0</v>
          </cell>
          <cell r="CY2099">
            <v>0</v>
          </cell>
          <cell r="CZ2099">
            <v>0</v>
          </cell>
          <cell r="DA2099">
            <v>0</v>
          </cell>
          <cell r="DB2099">
            <v>0</v>
          </cell>
          <cell r="DC2099">
            <v>0</v>
          </cell>
          <cell r="DD2099">
            <v>0</v>
          </cell>
          <cell r="DE2099">
            <v>0</v>
          </cell>
          <cell r="DF2099">
            <v>0</v>
          </cell>
          <cell r="DG2099">
            <v>0</v>
          </cell>
          <cell r="DH2099">
            <v>-1.500883965036337E-3</v>
          </cell>
          <cell r="DI2099">
            <v>0</v>
          </cell>
          <cell r="DJ2099">
            <v>1.5008839641268423E-3</v>
          </cell>
          <cell r="DK2099">
            <v>27.697355130694632</v>
          </cell>
          <cell r="DL2099">
            <v>27.998281909042817</v>
          </cell>
          <cell r="DM2099">
            <v>28.299983681179583</v>
          </cell>
          <cell r="DN2099">
            <v>28.500762528235555</v>
          </cell>
          <cell r="DO2099">
            <v>28.801498005321264</v>
          </cell>
          <cell r="DP2099">
            <v>29.102053025746045</v>
          </cell>
          <cell r="DQ2099">
            <v>29.303330738840486</v>
          </cell>
          <cell r="DR2099">
            <v>29.604754172775301</v>
          </cell>
          <cell r="DS2099">
            <v>29.905387891611099</v>
          </cell>
          <cell r="DT2099">
            <v>30.20578712509041</v>
          </cell>
          <cell r="DU2099">
            <v>30.507594948527185</v>
          </cell>
          <cell r="DV2099">
            <v>30.708774770741456</v>
          </cell>
          <cell r="DW2099">
            <v>31.009277793391448</v>
          </cell>
          <cell r="DX2099">
            <v>31.309479262838522</v>
          </cell>
          <cell r="DY2099">
            <v>31.611511817317933</v>
          </cell>
          <cell r="DZ2099">
            <v>31.913183588454558</v>
          </cell>
          <cell r="EA2099">
            <v>32.213521413452327</v>
          </cell>
          <cell r="EB2099">
            <v>32.51390034760152</v>
          </cell>
          <cell r="EC2099">
            <v>32.815789844420578</v>
          </cell>
          <cell r="ED2099">
            <v>33.117279374957889</v>
          </cell>
          <cell r="EE2099">
            <v>33.417765524121023</v>
          </cell>
          <cell r="EF2099">
            <v>33.718061643116016</v>
          </cell>
          <cell r="EG2099">
            <v>34.120356562608322</v>
          </cell>
          <cell r="EH2099">
            <v>1.8070092695716085</v>
          </cell>
          <cell r="EI2099">
            <v>1.9067186014981417</v>
          </cell>
          <cell r="EJ2099">
            <v>1.9059098598245328</v>
          </cell>
          <cell r="EK2099">
            <v>1.9068516775050739</v>
          </cell>
          <cell r="EL2099">
            <v>2.0077456297212848</v>
          </cell>
          <cell r="EM2099">
            <v>2.0070722487812418</v>
          </cell>
          <cell r="EN2099">
            <v>2.0062543681005991</v>
          </cell>
          <cell r="EO2099">
            <v>2.1075648688301953</v>
          </cell>
          <cell r="EP2099">
            <v>2.1081068603680251</v>
          </cell>
          <cell r="EQ2099">
            <v>2.1074259035858631</v>
          </cell>
          <cell r="ER2099">
            <v>2.2069925802520629</v>
          </cell>
          <cell r="ES2099">
            <v>2.2079199238100955</v>
          </cell>
        </row>
        <row r="2100">
          <cell r="C2100">
            <v>2</v>
          </cell>
          <cell r="D2100">
            <v>24.324999999999999</v>
          </cell>
          <cell r="E2100">
            <v>15.903</v>
          </cell>
          <cell r="F2100">
            <v>-0.98599999999999999</v>
          </cell>
          <cell r="G2100">
            <v>15.436</v>
          </cell>
          <cell r="H2100">
            <v>18.798999999999999</v>
          </cell>
          <cell r="I2100">
            <v>90.334000000000003</v>
          </cell>
          <cell r="J2100">
            <v>5.5819999999999999</v>
          </cell>
          <cell r="K2100">
            <v>19.867999999999999</v>
          </cell>
          <cell r="L2100">
            <v>7.6959999999999997</v>
          </cell>
          <cell r="M2100">
            <v>-1.3120000000000001</v>
          </cell>
          <cell r="N2100">
            <v>10.388</v>
          </cell>
          <cell r="O2100">
            <v>68.900000000000006</v>
          </cell>
          <cell r="P2100">
            <v>33.134999999999998</v>
          </cell>
          <cell r="Q2100">
            <v>16.138000000000002</v>
          </cell>
          <cell r="R2100">
            <v>16.2</v>
          </cell>
          <cell r="S2100">
            <v>-6.4</v>
          </cell>
          <cell r="T2100">
            <v>13.2</v>
          </cell>
          <cell r="U2100">
            <v>2.5</v>
          </cell>
          <cell r="V2100">
            <v>3.3</v>
          </cell>
          <cell r="W2100">
            <v>59.597000000000001</v>
          </cell>
          <cell r="X2100">
            <v>12.023999999999999</v>
          </cell>
          <cell r="Y2100">
            <v>-81.674999999999997</v>
          </cell>
          <cell r="Z2100">
            <v>25.884</v>
          </cell>
          <cell r="AA2100">
            <v>-1.581</v>
          </cell>
          <cell r="AB2100">
            <v>23.997</v>
          </cell>
          <cell r="AC2100">
            <v>-8.3059999999999992</v>
          </cell>
          <cell r="AD2100">
            <v>6.52</v>
          </cell>
          <cell r="AE2100">
            <v>29.815000000000001</v>
          </cell>
          <cell r="AF2100">
            <v>3.7719999999999998</v>
          </cell>
          <cell r="AG2100">
            <v>38.639000000000003</v>
          </cell>
          <cell r="AH2100">
            <v>37</v>
          </cell>
          <cell r="AI2100">
            <v>25.146999999999998</v>
          </cell>
          <cell r="AJ2100">
            <v>14.734</v>
          </cell>
          <cell r="AK2100">
            <v>5.8259999999999996</v>
          </cell>
          <cell r="AL2100">
            <v>20.251000000000001</v>
          </cell>
          <cell r="AM2100">
            <v>20</v>
          </cell>
          <cell r="AN2100">
            <v>0</v>
          </cell>
          <cell r="AO2100">
            <v>-23.5</v>
          </cell>
          <cell r="AP2100">
            <v>-16.039999999999964</v>
          </cell>
          <cell r="AQ2100">
            <v>47</v>
          </cell>
          <cell r="AR2100">
            <v>78.646999999999935</v>
          </cell>
          <cell r="AS2100">
            <v>32</v>
          </cell>
          <cell r="AT2100">
            <v>-16.248999999999999</v>
          </cell>
          <cell r="AU2100">
            <v>10</v>
          </cell>
          <cell r="AV2100">
            <v>0</v>
          </cell>
          <cell r="AW2100">
            <v>30</v>
          </cell>
          <cell r="AX2100">
            <v>18</v>
          </cell>
          <cell r="AY2100">
            <v>43</v>
          </cell>
          <cell r="AZ2100">
            <v>53.031999999999996</v>
          </cell>
          <cell r="BA2100">
            <v>-10.316000000000001</v>
          </cell>
          <cell r="BB2100">
            <v>69.090999999999994</v>
          </cell>
          <cell r="BC2100">
            <v>71.453999999999994</v>
          </cell>
          <cell r="BD2100">
            <v>65.05</v>
          </cell>
          <cell r="BE2100">
            <v>41.6</v>
          </cell>
          <cell r="BF2100">
            <v>83.2</v>
          </cell>
          <cell r="BG2100">
            <v>67.349999999999994</v>
          </cell>
          <cell r="BH2100">
            <v>30.5</v>
          </cell>
          <cell r="BI2100">
            <v>37.4</v>
          </cell>
          <cell r="BJ2100">
            <v>44.3</v>
          </cell>
          <cell r="BK2100">
            <v>121.20391499999999</v>
          </cell>
          <cell r="BL2100">
            <v>19.085999999999999</v>
          </cell>
          <cell r="BM2100">
            <v>87.203999999999994</v>
          </cell>
          <cell r="BN2100">
            <v>111.5235</v>
          </cell>
          <cell r="BO2100">
            <v>113.735</v>
          </cell>
          <cell r="BP2100">
            <v>9.0664999999999996</v>
          </cell>
          <cell r="BQ2100">
            <v>29.936499999999999</v>
          </cell>
          <cell r="BR2100">
            <v>14.362</v>
          </cell>
          <cell r="BS2100">
            <v>59.531999999999996</v>
          </cell>
          <cell r="BT2100">
            <v>77.730999999999995</v>
          </cell>
          <cell r="BU2100">
            <v>63.677500000000002</v>
          </cell>
          <cell r="BV2100">
            <v>43.71</v>
          </cell>
          <cell r="BW2100">
            <v>149.18600000000001</v>
          </cell>
          <cell r="BX2100">
            <v>12.7325</v>
          </cell>
          <cell r="BY2100">
            <v>122.2955</v>
          </cell>
          <cell r="BZ2100">
            <v>-8.4760000000000009</v>
          </cell>
          <cell r="CA2100">
            <v>105.39749999999999</v>
          </cell>
          <cell r="CB2100">
            <v>-25.564499999999999</v>
          </cell>
          <cell r="CC2100">
            <v>15.644500000000001</v>
          </cell>
          <cell r="CD2100">
            <v>10.343999999999999</v>
          </cell>
          <cell r="CE2100">
            <v>48.168999999999997</v>
          </cell>
          <cell r="CF2100">
            <v>0.61099999999999999</v>
          </cell>
          <cell r="CG2100">
            <v>9.5065000000000008</v>
          </cell>
          <cell r="CH2100">
            <v>32.475000000000001</v>
          </cell>
          <cell r="CI2100">
            <v>28.576999999999998</v>
          </cell>
          <cell r="CJ2100">
            <v>90.986000000000004</v>
          </cell>
          <cell r="CK2100">
            <v>0.191</v>
          </cell>
          <cell r="CL2100">
            <v>31.7</v>
          </cell>
          <cell r="CM2100">
            <v>57.3</v>
          </cell>
          <cell r="CN2100">
            <v>-16.662500000000001</v>
          </cell>
          <cell r="CO2100">
            <v>13.22050015000001</v>
          </cell>
          <cell r="CP2100">
            <v>0.65199984999999294</v>
          </cell>
          <cell r="CQ2100">
            <v>5.9</v>
          </cell>
          <cell r="CR2100">
            <v>-3.0218333333333334</v>
          </cell>
          <cell r="CS2100">
            <v>69.140643696608691</v>
          </cell>
          <cell r="CT2100">
            <v>0</v>
          </cell>
          <cell r="CU2100">
            <v>0</v>
          </cell>
          <cell r="CV2100">
            <v>0</v>
          </cell>
          <cell r="CW2100">
            <v>0</v>
          </cell>
          <cell r="CX2100">
            <v>0</v>
          </cell>
          <cell r="CY2100">
            <v>0</v>
          </cell>
          <cell r="CZ2100">
            <v>0</v>
          </cell>
          <cell r="DA2100">
            <v>0</v>
          </cell>
          <cell r="DB2100">
            <v>0</v>
          </cell>
          <cell r="DC2100">
            <v>0</v>
          </cell>
          <cell r="DD2100">
            <v>0</v>
          </cell>
          <cell r="DE2100">
            <v>0</v>
          </cell>
          <cell r="DF2100">
            <v>0</v>
          </cell>
          <cell r="DG2100">
            <v>0</v>
          </cell>
          <cell r="DH2100">
            <v>0</v>
          </cell>
          <cell r="DI2100">
            <v>0</v>
          </cell>
          <cell r="DJ2100">
            <v>-18.279416626161371</v>
          </cell>
          <cell r="DK2100">
            <v>-18.647447630358197</v>
          </cell>
          <cell r="DL2100">
            <v>-19.022888434485743</v>
          </cell>
          <cell r="DM2100">
            <v>-19.405888224711447</v>
          </cell>
          <cell r="DN2100">
            <v>-19.796599190861777</v>
          </cell>
          <cell r="DO2100">
            <v>-20.195176586896814</v>
          </cell>
          <cell r="DP2100">
            <v>-20.601778792602364</v>
          </cell>
          <cell r="DQ2100">
            <v>-21.016567376524176</v>
          </cell>
          <cell r="DR2100">
            <v>-21.439707160169274</v>
          </cell>
          <cell r="DS2100">
            <v>-21.871366283499835</v>
          </cell>
          <cell r="DT2100">
            <v>-22.311716271745794</v>
          </cell>
          <cell r="DU2100">
            <v>-22.760932103562499</v>
          </cell>
          <cell r="DV2100">
            <v>-23.219192280560776</v>
          </cell>
          <cell r="DW2100">
            <v>-23.686678898236742</v>
          </cell>
          <cell r="DX2100">
            <v>-24.163577718329801</v>
          </cell>
          <cell r="DY2100">
            <v>-24.650078242637431</v>
          </cell>
          <cell r="DZ2100">
            <v>-25.146373788316083</v>
          </cell>
          <cell r="EA2100">
            <v>-25.652661564698263</v>
          </cell>
          <cell r="EB2100">
            <v>-26.169142751656132</v>
          </cell>
          <cell r="EC2100">
            <v>-26.696022579542888</v>
          </cell>
          <cell r="ED2100">
            <v>-27.23351041074363</v>
          </cell>
          <cell r="EE2100">
            <v>-27.781819822868204</v>
          </cell>
          <cell r="EF2100">
            <v>-28.34116869361894</v>
          </cell>
          <cell r="EG2100">
            <v>-28.911779287367121</v>
          </cell>
          <cell r="EH2100">
            <v>-29.493878343472563</v>
          </cell>
          <cell r="EI2100">
            <v>-30.087697166381396</v>
          </cell>
          <cell r="EJ2100">
            <v>-30.693471717537776</v>
          </cell>
          <cell r="EK2100">
            <v>-31.311442709146196</v>
          </cell>
          <cell r="EL2100">
            <v>-31.94185569982151</v>
          </cell>
          <cell r="EM2100">
            <v>-32.584961192164791</v>
          </cell>
          <cell r="EN2100">
            <v>-33.241014732303697</v>
          </cell>
          <cell r="EO2100">
            <v>-33.910277011436953</v>
          </cell>
          <cell r="EP2100">
            <v>-34.593013969423374</v>
          </cell>
          <cell r="EQ2100">
            <v>-35.289496900456349</v>
          </cell>
          <cell r="ER2100">
            <v>-36.000002560866093</v>
          </cell>
          <cell r="ES2100">
            <v>-36.724813279092295</v>
          </cell>
        </row>
        <row r="2101">
          <cell r="C2101">
            <v>-115.4</v>
          </cell>
          <cell r="D2101">
            <v>1.5</v>
          </cell>
          <cell r="E2101">
            <v>33.5</v>
          </cell>
          <cell r="F2101">
            <v>-14.5</v>
          </cell>
          <cell r="G2101">
            <v>64.099999999999994</v>
          </cell>
          <cell r="H2101">
            <v>-14.2</v>
          </cell>
          <cell r="I2101">
            <v>-104.5</v>
          </cell>
          <cell r="J2101">
            <v>-16</v>
          </cell>
          <cell r="K2101">
            <v>0.3</v>
          </cell>
          <cell r="L2101">
            <v>-20.693999999999999</v>
          </cell>
          <cell r="M2101">
            <v>32.821399999999997</v>
          </cell>
          <cell r="N2101">
            <v>4.5149999999999997</v>
          </cell>
          <cell r="O2101">
            <v>34.564999999999998</v>
          </cell>
          <cell r="P2101">
            <v>23.06</v>
          </cell>
          <cell r="Q2101">
            <v>-22.995999999999999</v>
          </cell>
          <cell r="R2101">
            <v>-0.1</v>
          </cell>
          <cell r="S2101">
            <v>0.4</v>
          </cell>
          <cell r="T2101">
            <v>2.2999999999999998</v>
          </cell>
          <cell r="U2101">
            <v>8.5</v>
          </cell>
          <cell r="V2101">
            <v>-19.5</v>
          </cell>
          <cell r="W2101">
            <v>8.468</v>
          </cell>
          <cell r="X2101">
            <v>6.9</v>
          </cell>
          <cell r="Y2101">
            <v>-3.9940000000000002</v>
          </cell>
          <cell r="Z2101">
            <v>0.17</v>
          </cell>
          <cell r="AA2101">
            <v>4.4770000000000003</v>
          </cell>
          <cell r="AB2101">
            <v>8.0760000000000005</v>
          </cell>
          <cell r="AC2101">
            <v>-0.75</v>
          </cell>
          <cell r="AD2101">
            <v>6.6299999999999998E-2</v>
          </cell>
          <cell r="AE2101">
            <v>-33.509</v>
          </cell>
          <cell r="AF2101">
            <v>11.484</v>
          </cell>
          <cell r="AG2101">
            <v>59.893999999999998</v>
          </cell>
          <cell r="AH2101">
            <v>10.0823</v>
          </cell>
          <cell r="AI2101">
            <v>18.312999999999999</v>
          </cell>
          <cell r="AJ2101">
            <v>26.161000000000001</v>
          </cell>
          <cell r="AK2101">
            <v>-16.068999999999999</v>
          </cell>
          <cell r="AL2101">
            <v>-10.807</v>
          </cell>
          <cell r="AM2101">
            <v>38.811999999999998</v>
          </cell>
          <cell r="AN2101">
            <v>9.7530000000000001</v>
          </cell>
          <cell r="AO2101">
            <v>62.487000000000002</v>
          </cell>
          <cell r="AP2101">
            <v>-13.223000000000001</v>
          </cell>
          <cell r="AQ2101">
            <v>31.077000000000002</v>
          </cell>
          <cell r="AR2101">
            <v>84.397999999999996</v>
          </cell>
          <cell r="AS2101">
            <v>25.268000000000001</v>
          </cell>
          <cell r="AT2101">
            <v>55.855000000000004</v>
          </cell>
          <cell r="AU2101">
            <v>101.741</v>
          </cell>
          <cell r="AV2101">
            <v>-39</v>
          </cell>
          <cell r="AW2101">
            <v>24.7</v>
          </cell>
          <cell r="AX2101">
            <v>51.5</v>
          </cell>
          <cell r="AY2101">
            <v>102.5</v>
          </cell>
          <cell r="AZ2101">
            <v>18.383666666666667</v>
          </cell>
          <cell r="BA2101">
            <v>37.485000000000007</v>
          </cell>
          <cell r="BB2101">
            <v>31.377333333333336</v>
          </cell>
          <cell r="BC2101">
            <v>62.339333333333322</v>
          </cell>
          <cell r="BD2101">
            <v>21.260555555555555</v>
          </cell>
          <cell r="BE2101">
            <v>21.100999999999999</v>
          </cell>
          <cell r="BF2101">
            <v>38.194111111111113</v>
          </cell>
          <cell r="BG2101">
            <v>71.7</v>
          </cell>
          <cell r="BH2101">
            <v>52.5</v>
          </cell>
          <cell r="BI2101">
            <v>119.1</v>
          </cell>
          <cell r="BJ2101">
            <v>50.4</v>
          </cell>
          <cell r="BK2101">
            <v>107.649585</v>
          </cell>
          <cell r="BL2101">
            <v>37.045000000000002</v>
          </cell>
          <cell r="BM2101">
            <v>46.264000000000003</v>
          </cell>
          <cell r="BN2101">
            <v>34.920499999999997</v>
          </cell>
          <cell r="BO2101">
            <v>70.769000000000005</v>
          </cell>
          <cell r="BP2101">
            <v>39.222499999999997</v>
          </cell>
          <cell r="BQ2101">
            <v>28.8005</v>
          </cell>
          <cell r="BR2101">
            <v>99.055999999999997</v>
          </cell>
          <cell r="BS2101">
            <v>12.185499999999999</v>
          </cell>
          <cell r="BT2101">
            <v>87.936999999999998</v>
          </cell>
          <cell r="BU2101">
            <v>69.843000000000004</v>
          </cell>
          <cell r="BV2101">
            <v>74.5565</v>
          </cell>
          <cell r="BW2101">
            <v>53.030500000000004</v>
          </cell>
          <cell r="BX2101">
            <v>74.23</v>
          </cell>
          <cell r="BY2101">
            <v>10.95</v>
          </cell>
          <cell r="BZ2101">
            <v>39.534999999999997</v>
          </cell>
          <cell r="CA2101">
            <v>-3.1619999999999999</v>
          </cell>
          <cell r="CB2101">
            <v>24.622</v>
          </cell>
          <cell r="CC2101">
            <v>-28.149999999999991</v>
          </cell>
          <cell r="CD2101">
            <v>12.542500000000004</v>
          </cell>
          <cell r="CE2101">
            <v>53.552</v>
          </cell>
          <cell r="CF2101">
            <v>69.999549999999999</v>
          </cell>
          <cell r="CG2101">
            <v>24.874949999999998</v>
          </cell>
          <cell r="CH2101">
            <v>-8.6244999999999994</v>
          </cell>
          <cell r="CI2101">
            <v>22.270499999999998</v>
          </cell>
          <cell r="CJ2101">
            <v>54.808500000000002</v>
          </cell>
          <cell r="CK2101">
            <v>-50.505000000000003</v>
          </cell>
          <cell r="CL2101">
            <v>53.1</v>
          </cell>
          <cell r="CM2101">
            <v>37.182000000000002</v>
          </cell>
          <cell r="CN2101">
            <v>-5.2869060000000001</v>
          </cell>
          <cell r="CO2101">
            <v>-19.169440000000002</v>
          </cell>
          <cell r="CP2101">
            <v>-57.830500000000001</v>
          </cell>
          <cell r="CQ2101">
            <v>25.1</v>
          </cell>
          <cell r="CR2101">
            <v>-9.8403813333333332</v>
          </cell>
          <cell r="CS2101">
            <v>0</v>
          </cell>
          <cell r="CT2101">
            <v>-25.410429172867058</v>
          </cell>
          <cell r="CU2101">
            <v>-32.720716406857804</v>
          </cell>
          <cell r="CV2101">
            <v>-26.677285829679754</v>
          </cell>
          <cell r="CW2101">
            <v>-18.430262445826877</v>
          </cell>
          <cell r="CX2101">
            <v>-21.616883759795925</v>
          </cell>
          <cell r="CY2101">
            <v>-18.453312276086479</v>
          </cell>
          <cell r="CZ2101">
            <v>-83.997197999200921</v>
          </cell>
          <cell r="DA2101">
            <v>-25.068490933644476</v>
          </cell>
          <cell r="DB2101">
            <v>-18.487941083925143</v>
          </cell>
          <cell r="DC2101">
            <v>-27.644098454553763</v>
          </cell>
          <cell r="DD2101">
            <v>-27.496513050043998</v>
          </cell>
          <cell r="DE2101">
            <v>-28.086384874912326</v>
          </cell>
          <cell r="DF2101">
            <v>-46.088080524794741</v>
          </cell>
          <cell r="DG2101">
            <v>-46.446933736100021</v>
          </cell>
          <cell r="DH2101">
            <v>-37.004695436154286</v>
          </cell>
          <cell r="DI2101">
            <v>-37.189780688125104</v>
          </cell>
          <cell r="DJ2101">
            <v>-39.064398227459641</v>
          </cell>
          <cell r="DK2101">
            <v>-39.286759763775478</v>
          </cell>
          <cell r="DL2101">
            <v>-39.511475106221816</v>
          </cell>
          <cell r="DM2101">
            <v>-39.738573668107975</v>
          </cell>
          <cell r="DN2101">
            <v>-21.34097791975908</v>
          </cell>
          <cell r="DO2101">
            <v>-21.561288497243279</v>
          </cell>
          <cell r="DP2101">
            <v>-21.784065829093663</v>
          </cell>
          <cell r="DQ2101">
            <v>-22.009341063875127</v>
          </cell>
          <cell r="DR2101">
            <v>-22.237145803154242</v>
          </cell>
          <cell r="DS2101">
            <v>-22.46751210898227</v>
          </cell>
          <cell r="DT2101">
            <v>-22.700472511513347</v>
          </cell>
          <cell r="DU2101">
            <v>-22.936060016760607</v>
          </cell>
          <cell r="DV2101">
            <v>-23.174308114492689</v>
          </cell>
          <cell r="DW2101">
            <v>-23.415250786273418</v>
          </cell>
          <cell r="DX2101">
            <v>-23.658922513647383</v>
          </cell>
          <cell r="DY2101">
            <v>-23.905358286474165</v>
          </cell>
          <cell r="DZ2101">
            <v>-24.154593611414064</v>
          </cell>
          <cell r="EA2101">
            <v>-24.406664520568263</v>
          </cell>
          <cell r="EB2101">
            <v>-24.661607580276311</v>
          </cell>
          <cell r="EC2101">
            <v>-24.919459900074017</v>
          </cell>
          <cell r="ED2101">
            <v>-25.180259141814737</v>
          </cell>
          <cell r="EE2101">
            <v>-25.444043528957316</v>
          </cell>
          <cell r="EF2101">
            <v>-25.710851856023705</v>
          </cell>
          <cell r="EG2101">
            <v>-25.980723498229672</v>
          </cell>
          <cell r="EH2101">
            <v>-14.971148003602709</v>
          </cell>
          <cell r="EI2101">
            <v>-15.233825499996925</v>
          </cell>
          <cell r="EJ2101">
            <v>-15.501134123433339</v>
          </cell>
          <cell r="EK2101">
            <v>-15.773155957054167</v>
          </cell>
          <cell r="EL2101">
            <v>-16.049974547276506</v>
          </cell>
          <cell r="EM2101">
            <v>-16.331674930039988</v>
          </cell>
          <cell r="EN2101">
            <v>-16.618343657528335</v>
          </cell>
          <cell r="EO2101">
            <v>-16.91006882537345</v>
          </cell>
          <cell r="EP2101">
            <v>-17.206940100350863</v>
          </cell>
          <cell r="EQ2101">
            <v>-17.509048748575395</v>
          </cell>
          <cell r="ER2101">
            <v>-17.8164876642062</v>
          </cell>
          <cell r="ES2101">
            <v>-18.129351398670401</v>
          </cell>
        </row>
        <row r="2102">
          <cell r="C2102">
            <v>1.1000000000000001</v>
          </cell>
          <cell r="D2102">
            <v>1.1000000000000001</v>
          </cell>
          <cell r="E2102">
            <v>3.1</v>
          </cell>
          <cell r="F2102">
            <v>2.1</v>
          </cell>
          <cell r="G2102">
            <v>0.1</v>
          </cell>
          <cell r="H2102">
            <v>0.1</v>
          </cell>
          <cell r="I2102">
            <v>-12.3</v>
          </cell>
          <cell r="J2102">
            <v>3.7</v>
          </cell>
          <cell r="K2102">
            <v>0</v>
          </cell>
          <cell r="L2102">
            <v>1.099</v>
          </cell>
          <cell r="M2102">
            <v>2</v>
          </cell>
          <cell r="N2102">
            <v>-1.5</v>
          </cell>
          <cell r="O2102">
            <v>1.5</v>
          </cell>
          <cell r="P2102">
            <v>-3.3010000000000002</v>
          </cell>
          <cell r="Q2102">
            <v>2.887</v>
          </cell>
          <cell r="R2102">
            <v>-0.57699999999999996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-3.4</v>
          </cell>
          <cell r="X2102">
            <v>0</v>
          </cell>
          <cell r="Y2102">
            <v>-2</v>
          </cell>
          <cell r="Z2102">
            <v>0</v>
          </cell>
          <cell r="AA2102">
            <v>-14.525</v>
          </cell>
          <cell r="AB2102">
            <v>0</v>
          </cell>
          <cell r="AC2102">
            <v>0</v>
          </cell>
          <cell r="AD2102">
            <v>-0.35299999999999998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-1.5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-5.7</v>
          </cell>
          <cell r="AU2102">
            <v>0</v>
          </cell>
          <cell r="AV2102">
            <v>0</v>
          </cell>
          <cell r="AW2102">
            <v>0</v>
          </cell>
          <cell r="AX2102">
            <v>0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0</v>
          </cell>
          <cell r="BD2102">
            <v>0</v>
          </cell>
          <cell r="BE2102">
            <v>0</v>
          </cell>
          <cell r="BF2102">
            <v>0</v>
          </cell>
          <cell r="BG2102">
            <v>0</v>
          </cell>
          <cell r="BH2102">
            <v>0</v>
          </cell>
          <cell r="BI2102">
            <v>0</v>
          </cell>
          <cell r="BJ2102">
            <v>0</v>
          </cell>
          <cell r="BK2102">
            <v>0</v>
          </cell>
          <cell r="BL2102">
            <v>0</v>
          </cell>
          <cell r="BM2102">
            <v>0</v>
          </cell>
          <cell r="BN2102">
            <v>0</v>
          </cell>
          <cell r="BO2102">
            <v>0</v>
          </cell>
          <cell r="BP2102">
            <v>0</v>
          </cell>
          <cell r="BQ2102">
            <v>0</v>
          </cell>
          <cell r="BR2102">
            <v>0</v>
          </cell>
          <cell r="BS2102">
            <v>0</v>
          </cell>
          <cell r="BT2102">
            <v>0</v>
          </cell>
          <cell r="BU2102">
            <v>0</v>
          </cell>
          <cell r="BV2102">
            <v>0</v>
          </cell>
          <cell r="BW2102">
            <v>0</v>
          </cell>
          <cell r="BX2102">
            <v>0</v>
          </cell>
          <cell r="BY2102">
            <v>0</v>
          </cell>
          <cell r="BZ2102">
            <v>0</v>
          </cell>
          <cell r="CA2102">
            <v>0</v>
          </cell>
          <cell r="CB2102">
            <v>0</v>
          </cell>
          <cell r="CC2102">
            <v>0</v>
          </cell>
          <cell r="CD2102">
            <v>0</v>
          </cell>
          <cell r="CE2102">
            <v>0</v>
          </cell>
          <cell r="CF2102">
            <v>0</v>
          </cell>
          <cell r="CG2102">
            <v>0</v>
          </cell>
          <cell r="CH2102">
            <v>0</v>
          </cell>
          <cell r="CI2102">
            <v>0</v>
          </cell>
          <cell r="CJ2102">
            <v>0</v>
          </cell>
          <cell r="CK2102">
            <v>0</v>
          </cell>
          <cell r="CL2102">
            <v>0</v>
          </cell>
          <cell r="CM2102">
            <v>0</v>
          </cell>
          <cell r="CN2102">
            <v>0</v>
          </cell>
          <cell r="CO2102">
            <v>0</v>
          </cell>
          <cell r="CP2102">
            <v>0</v>
          </cell>
          <cell r="CQ2102">
            <v>0</v>
          </cell>
          <cell r="CR2102">
            <v>0</v>
          </cell>
          <cell r="CS2102">
            <v>0</v>
          </cell>
          <cell r="CT2102">
            <v>0</v>
          </cell>
          <cell r="CU2102">
            <v>0</v>
          </cell>
          <cell r="CV2102">
            <v>0</v>
          </cell>
          <cell r="CW2102">
            <v>0</v>
          </cell>
          <cell r="CX2102">
            <v>0</v>
          </cell>
          <cell r="CY2102">
            <v>0</v>
          </cell>
          <cell r="CZ2102">
            <v>0</v>
          </cell>
          <cell r="DA2102">
            <v>0</v>
          </cell>
          <cell r="DB2102">
            <v>0</v>
          </cell>
          <cell r="DC2102">
            <v>0</v>
          </cell>
          <cell r="DD2102">
            <v>0</v>
          </cell>
          <cell r="DE2102">
            <v>0</v>
          </cell>
          <cell r="DF2102">
            <v>0</v>
          </cell>
          <cell r="DG2102">
            <v>0</v>
          </cell>
          <cell r="DH2102">
            <v>0</v>
          </cell>
          <cell r="DI2102">
            <v>0</v>
          </cell>
          <cell r="DJ2102">
            <v>0</v>
          </cell>
          <cell r="DK2102">
            <v>0</v>
          </cell>
          <cell r="DL2102">
            <v>0</v>
          </cell>
          <cell r="DM2102">
            <v>0</v>
          </cell>
          <cell r="DN2102">
            <v>0</v>
          </cell>
          <cell r="DO2102">
            <v>0</v>
          </cell>
          <cell r="DP2102">
            <v>0</v>
          </cell>
          <cell r="DQ2102">
            <v>0</v>
          </cell>
          <cell r="DR2102">
            <v>0</v>
          </cell>
          <cell r="DS2102">
            <v>0</v>
          </cell>
          <cell r="DT2102">
            <v>0</v>
          </cell>
          <cell r="DU2102">
            <v>0</v>
          </cell>
          <cell r="DV2102">
            <v>0</v>
          </cell>
          <cell r="DW2102">
            <v>0</v>
          </cell>
          <cell r="DX2102">
            <v>0</v>
          </cell>
          <cell r="DY2102">
            <v>0</v>
          </cell>
          <cell r="DZ2102">
            <v>0</v>
          </cell>
          <cell r="EA2102">
            <v>0</v>
          </cell>
          <cell r="EB2102">
            <v>0</v>
          </cell>
          <cell r="EC2102">
            <v>0</v>
          </cell>
          <cell r="ED2102">
            <v>0</v>
          </cell>
          <cell r="EE2102">
            <v>0</v>
          </cell>
          <cell r="EF2102">
            <v>0</v>
          </cell>
          <cell r="EG2102">
            <v>0</v>
          </cell>
          <cell r="EH2102">
            <v>0</v>
          </cell>
          <cell r="EI2102">
            <v>0</v>
          </cell>
          <cell r="EJ2102">
            <v>0</v>
          </cell>
          <cell r="EK2102">
            <v>0</v>
          </cell>
          <cell r="EL2102">
            <v>0</v>
          </cell>
          <cell r="EM2102">
            <v>0</v>
          </cell>
          <cell r="EN2102">
            <v>0</v>
          </cell>
          <cell r="EO2102">
            <v>0</v>
          </cell>
          <cell r="EP2102">
            <v>0</v>
          </cell>
          <cell r="EQ2102">
            <v>0</v>
          </cell>
          <cell r="ER2102">
            <v>0</v>
          </cell>
          <cell r="ES2102">
            <v>0</v>
          </cell>
        </row>
        <row r="2103">
          <cell r="C2103">
            <v>42.199999999999953</v>
          </cell>
          <cell r="D2103">
            <v>-61.484999999999999</v>
          </cell>
          <cell r="E2103">
            <v>-4.0779999999999674</v>
          </cell>
          <cell r="F2103">
            <v>40.402999999999977</v>
          </cell>
          <cell r="G2103">
            <v>34.006999999999991</v>
          </cell>
          <cell r="H2103">
            <v>-97.436999999999941</v>
          </cell>
          <cell r="I2103">
            <v>-52.443000000000005</v>
          </cell>
          <cell r="J2103">
            <v>46.610999999999862</v>
          </cell>
          <cell r="K2103">
            <v>52.876000000000126</v>
          </cell>
          <cell r="L2103">
            <v>-97.560000000000016</v>
          </cell>
          <cell r="M2103">
            <v>17.186599999999981</v>
          </cell>
          <cell r="N2103">
            <v>6.7890000000001445</v>
          </cell>
          <cell r="O2103">
            <v>78.109000000000052</v>
          </cell>
          <cell r="P2103">
            <v>-78.965000000000032</v>
          </cell>
          <cell r="Q2103">
            <v>24.438999999999922</v>
          </cell>
          <cell r="R2103">
            <v>-67.739999999999995</v>
          </cell>
          <cell r="S2103">
            <v>124.36899999999991</v>
          </cell>
          <cell r="T2103">
            <v>-70.567999999999927</v>
          </cell>
          <cell r="U2103">
            <v>10.119999999999983</v>
          </cell>
          <cell r="V2103">
            <v>41.309000000000054</v>
          </cell>
          <cell r="W2103">
            <v>30.632999999999868</v>
          </cell>
          <cell r="X2103">
            <v>-17.35400000000007</v>
          </cell>
          <cell r="Y2103">
            <v>26.841999999999985</v>
          </cell>
          <cell r="Z2103">
            <v>-81.184000000000069</v>
          </cell>
          <cell r="AA2103">
            <v>70.730000000000103</v>
          </cell>
          <cell r="AB2103">
            <v>-77.498000000000019</v>
          </cell>
          <cell r="AC2103">
            <v>35.451000000000036</v>
          </cell>
          <cell r="AD2103">
            <v>-33.428300000000007</v>
          </cell>
          <cell r="AE2103">
            <v>43.432000000000016</v>
          </cell>
          <cell r="AF2103">
            <v>-118.25199999999995</v>
          </cell>
          <cell r="AG2103">
            <v>-103.50200000000001</v>
          </cell>
          <cell r="AH2103">
            <v>-82.260300000000086</v>
          </cell>
          <cell r="AI2103">
            <v>-13.511000000000049</v>
          </cell>
          <cell r="AJ2103">
            <v>-61.137999999999877</v>
          </cell>
          <cell r="AK2103">
            <v>3.9019999999999584</v>
          </cell>
          <cell r="AL2103">
            <v>-48.66399999999998</v>
          </cell>
          <cell r="AM2103">
            <v>-14.572000000000145</v>
          </cell>
          <cell r="AN2103">
            <v>-63.930999999999969</v>
          </cell>
          <cell r="AO2103">
            <v>-67.16099999999993</v>
          </cell>
          <cell r="AP2103">
            <v>194.38099999999986</v>
          </cell>
          <cell r="AQ2103">
            <v>-12.692999999999671</v>
          </cell>
          <cell r="AR2103">
            <v>-136.94200000000004</v>
          </cell>
          <cell r="AS2103">
            <v>-56.172999999999945</v>
          </cell>
          <cell r="AT2103">
            <v>153.93800000000019</v>
          </cell>
          <cell r="AU2103">
            <v>-55.86500000000018</v>
          </cell>
          <cell r="AV2103">
            <v>-71.564000000000121</v>
          </cell>
          <cell r="AW2103">
            <v>20.372000000000128</v>
          </cell>
          <cell r="AX2103">
            <v>86.263100000000023</v>
          </cell>
          <cell r="AY2103">
            <v>-34.047000000000054</v>
          </cell>
          <cell r="AZ2103">
            <v>-48.672123015009134</v>
          </cell>
          <cell r="BA2103">
            <v>-142.78023434461284</v>
          </cell>
          <cell r="BB2103">
            <v>37.712158106033058</v>
          </cell>
          <cell r="BC2103">
            <v>111.4242275145464</v>
          </cell>
          <cell r="BD2103">
            <v>-210.92970292809611</v>
          </cell>
          <cell r="BE2103">
            <v>-44.702585812129698</v>
          </cell>
          <cell r="BF2103">
            <v>0.43079832649345917</v>
          </cell>
          <cell r="BG2103">
            <v>135.92385888999996</v>
          </cell>
          <cell r="BH2103">
            <v>-42.423393170000196</v>
          </cell>
          <cell r="BI2103">
            <v>-72.95317118000014</v>
          </cell>
          <cell r="BJ2103">
            <v>-69.218968829999937</v>
          </cell>
          <cell r="BK2103">
            <v>2.5013041099998361</v>
          </cell>
          <cell r="BL2103">
            <v>-36.261506359999942</v>
          </cell>
          <cell r="BM2103">
            <v>11.402682319999705</v>
          </cell>
          <cell r="BN2103">
            <v>-28.15713686999996</v>
          </cell>
          <cell r="BO2103">
            <v>127.9645999999999</v>
          </cell>
          <cell r="BP2103">
            <v>-130.19249999999994</v>
          </cell>
          <cell r="BQ2103">
            <v>43.725138609999846</v>
          </cell>
          <cell r="BR2103">
            <v>7.032500000000141</v>
          </cell>
          <cell r="BS2103">
            <v>-31.457499999999811</v>
          </cell>
          <cell r="BT2103">
            <v>-99.63</v>
          </cell>
          <cell r="BU2103">
            <v>-154.3969760199999</v>
          </cell>
          <cell r="BV2103">
            <v>-107.46652398000002</v>
          </cell>
          <cell r="BW2103">
            <v>-54.411515146666886</v>
          </cell>
          <cell r="BX2103">
            <v>-105.7051750000002</v>
          </cell>
          <cell r="BY2103">
            <v>-183.25487500000003</v>
          </cell>
          <cell r="BZ2103">
            <v>80.081125000000128</v>
          </cell>
          <cell r="CA2103">
            <v>67.031963999999533</v>
          </cell>
          <cell r="CB2103">
            <v>52.783499999999975</v>
          </cell>
          <cell r="CC2103">
            <v>196.53383000000019</v>
          </cell>
          <cell r="CD2103">
            <v>-34.748872980000137</v>
          </cell>
          <cell r="CE2103">
            <v>115.87600000000006</v>
          </cell>
          <cell r="CF2103">
            <v>-61.440376480000012</v>
          </cell>
          <cell r="CG2103">
            <v>-193.6144216700003</v>
          </cell>
          <cell r="CH2103">
            <v>142.53413744000002</v>
          </cell>
          <cell r="CI2103">
            <v>22.202114710000103</v>
          </cell>
          <cell r="CJ2103">
            <v>-36.920801090000033</v>
          </cell>
          <cell r="CK2103">
            <v>121.1726563690743</v>
          </cell>
          <cell r="CL2103">
            <v>-50.000000000000099</v>
          </cell>
          <cell r="CM2103">
            <v>-40.094989582106138</v>
          </cell>
          <cell r="CN2103">
            <v>44.175364149999943</v>
          </cell>
          <cell r="CO2103">
            <v>75.636301972042617</v>
          </cell>
          <cell r="CP2103">
            <v>40.977500150000182</v>
          </cell>
          <cell r="CQ2103">
            <v>135.50799999999987</v>
          </cell>
          <cell r="CR2103">
            <v>-80.057210333333529</v>
          </cell>
          <cell r="CS2103">
            <v>0</v>
          </cell>
          <cell r="CT2103">
            <v>-413.6887611916037</v>
          </cell>
          <cell r="CU2103">
            <v>-89.05261556659687</v>
          </cell>
          <cell r="CV2103">
            <v>-228.47391124237208</v>
          </cell>
          <cell r="CW2103">
            <v>69.616985045973081</v>
          </cell>
          <cell r="CX2103">
            <v>-119.54541044261073</v>
          </cell>
          <cell r="CY2103">
            <v>-119.87590385819306</v>
          </cell>
          <cell r="CZ2103">
            <v>-84.453981059580315</v>
          </cell>
          <cell r="DA2103">
            <v>-1.8612501595815658</v>
          </cell>
          <cell r="DB2103">
            <v>-171.40605837492504</v>
          </cell>
          <cell r="DC2103">
            <v>-108.86372146133516</v>
          </cell>
          <cell r="DD2103">
            <v>-279.80022872984955</v>
          </cell>
          <cell r="DE2103">
            <v>66.190754912683019</v>
          </cell>
          <cell r="DF2103">
            <v>-166.02898186090212</v>
          </cell>
          <cell r="DG2103">
            <v>-12.641013325838472</v>
          </cell>
          <cell r="DH2103">
            <v>-212.49682461871231</v>
          </cell>
          <cell r="DI2103">
            <v>94.659530640945505</v>
          </cell>
          <cell r="DJ2103">
            <v>-93.756079270157954</v>
          </cell>
          <cell r="DK2103">
            <v>105.66771925913683</v>
          </cell>
          <cell r="DL2103">
            <v>-156.48705226877303</v>
          </cell>
          <cell r="DM2103">
            <v>165.13160039148096</v>
          </cell>
          <cell r="DN2103">
            <v>-148.76213759084226</v>
          </cell>
          <cell r="DO2103">
            <v>148.68078071042012</v>
          </cell>
          <cell r="DP2103">
            <v>-236.319906006319</v>
          </cell>
          <cell r="DQ2103">
            <v>88.142366891034058</v>
          </cell>
          <cell r="DR2103">
            <v>-232.69539261270606</v>
          </cell>
          <cell r="DS2103">
            <v>325.79987750332793</v>
          </cell>
          <cell r="DT2103">
            <v>-80.651268892539548</v>
          </cell>
          <cell r="DU2103">
            <v>204.37509358868328</v>
          </cell>
          <cell r="DV2103">
            <v>-59.861258096289035</v>
          </cell>
          <cell r="DW2103">
            <v>140.74852330365047</v>
          </cell>
          <cell r="DX2103">
            <v>-215.52826162561041</v>
          </cell>
          <cell r="DY2103">
            <v>103.04890487315832</v>
          </cell>
          <cell r="DZ2103">
            <v>-206.12632870685985</v>
          </cell>
          <cell r="EA2103">
            <v>121.77935686765733</v>
          </cell>
          <cell r="EB2103">
            <v>-245.05414650605945</v>
          </cell>
          <cell r="EC2103">
            <v>87.588824162940398</v>
          </cell>
          <cell r="ED2103">
            <v>-237.14151402294735</v>
          </cell>
          <cell r="EE2103">
            <v>71.674989817689209</v>
          </cell>
          <cell r="EF2103">
            <v>-280.69085616325106</v>
          </cell>
          <cell r="EG2103">
            <v>67.528133444244133</v>
          </cell>
          <cell r="EH2103">
            <v>-246.0332916678239</v>
          </cell>
          <cell r="EI2103">
            <v>55.686787751501939</v>
          </cell>
          <cell r="EJ2103">
            <v>-285.00218706213053</v>
          </cell>
          <cell r="EK2103">
            <v>65.978663027764483</v>
          </cell>
          <cell r="EL2103">
            <v>-282.49097936582933</v>
          </cell>
          <cell r="EM2103">
            <v>7.4945492569713963</v>
          </cell>
          <cell r="EN2103">
            <v>-317.71076256660348</v>
          </cell>
          <cell r="EO2103">
            <v>46.226029261796413</v>
          </cell>
          <cell r="EP2103">
            <v>-315.6119120537079</v>
          </cell>
          <cell r="EQ2103">
            <v>-34.862090050372323</v>
          </cell>
          <cell r="ER2103">
            <v>-350.26935968740389</v>
          </cell>
          <cell r="ES2103">
            <v>23.352236628995602</v>
          </cell>
        </row>
        <row r="2104">
          <cell r="C2104">
            <v>0</v>
          </cell>
          <cell r="D2104">
            <v>0</v>
          </cell>
          <cell r="E2104">
            <v>10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52.170000000000009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  <cell r="AG2104">
            <v>0</v>
          </cell>
          <cell r="AH2104">
            <v>0</v>
          </cell>
          <cell r="AI2104">
            <v>0</v>
          </cell>
          <cell r="AJ2104">
            <v>0</v>
          </cell>
          <cell r="AK2104">
            <v>0</v>
          </cell>
          <cell r="AL2104">
            <v>0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T2104">
            <v>0</v>
          </cell>
          <cell r="AU2104">
            <v>31.384</v>
          </cell>
          <cell r="AV2104">
            <v>0</v>
          </cell>
          <cell r="AW2104">
            <v>0</v>
          </cell>
          <cell r="AX2104">
            <v>0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0</v>
          </cell>
          <cell r="BD2104">
            <v>0</v>
          </cell>
          <cell r="BE2104">
            <v>0</v>
          </cell>
          <cell r="BF2104">
            <v>0</v>
          </cell>
          <cell r="BG2104">
            <v>0</v>
          </cell>
          <cell r="BH2104">
            <v>0</v>
          </cell>
          <cell r="BI2104">
            <v>0</v>
          </cell>
          <cell r="BJ2104">
            <v>0</v>
          </cell>
          <cell r="BK2104">
            <v>0</v>
          </cell>
          <cell r="BL2104">
            <v>0</v>
          </cell>
          <cell r="BM2104">
            <v>0</v>
          </cell>
          <cell r="BN2104">
            <v>0</v>
          </cell>
          <cell r="BO2104">
            <v>0</v>
          </cell>
          <cell r="BP2104">
            <v>0</v>
          </cell>
          <cell r="BQ2104">
            <v>0</v>
          </cell>
          <cell r="BR2104">
            <v>0</v>
          </cell>
          <cell r="BS2104">
            <v>0</v>
          </cell>
          <cell r="BT2104">
            <v>0</v>
          </cell>
          <cell r="BU2104">
            <v>0</v>
          </cell>
          <cell r="BV2104">
            <v>0</v>
          </cell>
          <cell r="BW2104">
            <v>0</v>
          </cell>
          <cell r="BX2104">
            <v>0</v>
          </cell>
          <cell r="BY2104">
            <v>0</v>
          </cell>
          <cell r="BZ2104">
            <v>0</v>
          </cell>
          <cell r="CA2104">
            <v>0</v>
          </cell>
          <cell r="CB2104">
            <v>0</v>
          </cell>
          <cell r="CC2104">
            <v>0</v>
          </cell>
          <cell r="CD2104">
            <v>0</v>
          </cell>
          <cell r="CE2104">
            <v>0</v>
          </cell>
          <cell r="CF2104">
            <v>0</v>
          </cell>
          <cell r="CG2104">
            <v>0</v>
          </cell>
          <cell r="CH2104">
            <v>0</v>
          </cell>
          <cell r="CI2104">
            <v>0</v>
          </cell>
          <cell r="CJ2104">
            <v>0</v>
          </cell>
          <cell r="CK2104">
            <v>0</v>
          </cell>
          <cell r="CL2104">
            <v>0</v>
          </cell>
          <cell r="CM2104">
            <v>0</v>
          </cell>
          <cell r="CN2104">
            <v>0</v>
          </cell>
          <cell r="CO2104">
            <v>0</v>
          </cell>
          <cell r="CP2104">
            <v>0</v>
          </cell>
          <cell r="CQ2104">
            <v>0</v>
          </cell>
          <cell r="CR2104">
            <v>0</v>
          </cell>
          <cell r="CS2104">
            <v>0</v>
          </cell>
          <cell r="CT2104">
            <v>0</v>
          </cell>
          <cell r="CU2104">
            <v>0</v>
          </cell>
          <cell r="CV2104">
            <v>0</v>
          </cell>
          <cell r="CW2104">
            <v>0</v>
          </cell>
          <cell r="CX2104">
            <v>0</v>
          </cell>
          <cell r="CY2104">
            <v>0</v>
          </cell>
          <cell r="CZ2104">
            <v>0</v>
          </cell>
          <cell r="DA2104">
            <v>0</v>
          </cell>
          <cell r="DB2104">
            <v>0</v>
          </cell>
          <cell r="DC2104">
            <v>0</v>
          </cell>
          <cell r="DD2104">
            <v>0</v>
          </cell>
          <cell r="DE2104">
            <v>0</v>
          </cell>
          <cell r="DF2104">
            <v>0</v>
          </cell>
          <cell r="DG2104">
            <v>0</v>
          </cell>
          <cell r="DH2104">
            <v>0</v>
          </cell>
          <cell r="DI2104">
            <v>0</v>
          </cell>
          <cell r="DJ2104">
            <v>0</v>
          </cell>
          <cell r="DK2104">
            <v>0</v>
          </cell>
          <cell r="DL2104">
            <v>0</v>
          </cell>
          <cell r="DM2104">
            <v>0</v>
          </cell>
          <cell r="DN2104">
            <v>0</v>
          </cell>
          <cell r="DO2104">
            <v>0</v>
          </cell>
          <cell r="DP2104">
            <v>0</v>
          </cell>
          <cell r="DQ2104">
            <v>0</v>
          </cell>
          <cell r="DR2104">
            <v>0</v>
          </cell>
          <cell r="DS2104">
            <v>0</v>
          </cell>
          <cell r="DT2104">
            <v>0</v>
          </cell>
          <cell r="DU2104">
            <v>0</v>
          </cell>
          <cell r="DV2104">
            <v>0</v>
          </cell>
          <cell r="DW2104">
            <v>0</v>
          </cell>
          <cell r="DX2104">
            <v>0</v>
          </cell>
          <cell r="DY2104">
            <v>0</v>
          </cell>
          <cell r="DZ2104">
            <v>0</v>
          </cell>
          <cell r="EA2104">
            <v>0</v>
          </cell>
          <cell r="EB2104">
            <v>0</v>
          </cell>
          <cell r="EC2104">
            <v>0</v>
          </cell>
          <cell r="ED2104">
            <v>0</v>
          </cell>
          <cell r="EE2104">
            <v>0</v>
          </cell>
          <cell r="EF2104">
            <v>0</v>
          </cell>
          <cell r="EG2104">
            <v>0</v>
          </cell>
          <cell r="EH2104">
            <v>0</v>
          </cell>
          <cell r="EI2104">
            <v>0</v>
          </cell>
          <cell r="EJ2104">
            <v>0</v>
          </cell>
          <cell r="EK2104">
            <v>0</v>
          </cell>
          <cell r="EL2104">
            <v>0</v>
          </cell>
          <cell r="EM2104">
            <v>0</v>
          </cell>
          <cell r="EN2104">
            <v>0</v>
          </cell>
          <cell r="EO2104">
            <v>0</v>
          </cell>
          <cell r="EP2104">
            <v>0</v>
          </cell>
          <cell r="EQ2104">
            <v>0</v>
          </cell>
          <cell r="ER2104">
            <v>0</v>
          </cell>
          <cell r="ES2104">
            <v>0</v>
          </cell>
        </row>
        <row r="2106">
          <cell r="C2106">
            <v>-57.203000000000003</v>
          </cell>
          <cell r="D2106">
            <v>-17.111999999999998</v>
          </cell>
          <cell r="E2106">
            <v>72.2</v>
          </cell>
          <cell r="F2106">
            <v>-6.7669999999999995</v>
          </cell>
          <cell r="G2106">
            <v>-13.581</v>
          </cell>
          <cell r="H2106">
            <v>-7.8690000000000015</v>
          </cell>
          <cell r="I2106">
            <v>63.76</v>
          </cell>
          <cell r="J2106">
            <v>1.7700000000000031</v>
          </cell>
          <cell r="K2106">
            <v>0.33999999999999986</v>
          </cell>
          <cell r="L2106">
            <v>-40.299999999999997</v>
          </cell>
          <cell r="M2106">
            <v>0.80000000000000027</v>
          </cell>
          <cell r="N2106">
            <v>4.5999999999999996</v>
          </cell>
          <cell r="O2106">
            <v>7.7</v>
          </cell>
          <cell r="P2106">
            <v>-32.475000000000001</v>
          </cell>
          <cell r="Q2106">
            <v>-2.7990000000000004</v>
          </cell>
          <cell r="R2106">
            <v>0</v>
          </cell>
          <cell r="S2106">
            <v>-6.5</v>
          </cell>
          <cell r="T2106">
            <v>144</v>
          </cell>
          <cell r="U2106">
            <v>-4.6000000000000014</v>
          </cell>
          <cell r="V2106">
            <v>-54.2</v>
          </cell>
          <cell r="W2106">
            <v>10.210000000000001</v>
          </cell>
          <cell r="X2106">
            <v>192.25700000000001</v>
          </cell>
          <cell r="Y2106">
            <v>5.6470000000000002</v>
          </cell>
          <cell r="Z2106">
            <v>0.57299999999999951</v>
          </cell>
          <cell r="AA2106">
            <v>16.663999999999998</v>
          </cell>
          <cell r="AB2106">
            <v>-2.4060000000000006</v>
          </cell>
          <cell r="AC2106">
            <v>-2.4710000000000001</v>
          </cell>
          <cell r="AD2106">
            <v>315.66500000000002</v>
          </cell>
          <cell r="AE2106">
            <v>10.944000000000001</v>
          </cell>
          <cell r="AF2106">
            <v>-23.222000000000001</v>
          </cell>
          <cell r="AG2106">
            <v>3.7230000000000008</v>
          </cell>
          <cell r="AH2106">
            <v>4.8329999999999984</v>
          </cell>
          <cell r="AI2106">
            <v>-11.132</v>
          </cell>
          <cell r="AJ2106">
            <v>10.996999999999998</v>
          </cell>
          <cell r="AK2106">
            <v>165.70599999999999</v>
          </cell>
          <cell r="AL2106">
            <v>-13.590999999999999</v>
          </cell>
          <cell r="AM2106">
            <v>-19.478999999999999</v>
          </cell>
          <cell r="AN2106">
            <v>-8.7609999999999992</v>
          </cell>
          <cell r="AO2106">
            <v>11.954999999999998</v>
          </cell>
          <cell r="AP2106">
            <v>-25.040000000000003</v>
          </cell>
          <cell r="AQ2106">
            <v>-26.405000000000001</v>
          </cell>
          <cell r="AR2106">
            <v>-10.452</v>
          </cell>
          <cell r="AS2106">
            <v>-25.361999999999998</v>
          </cell>
          <cell r="AT2106">
            <v>216.244</v>
          </cell>
          <cell r="AU2106">
            <v>3.9059999999999988</v>
          </cell>
          <cell r="AV2106">
            <v>-28.120999999999995</v>
          </cell>
          <cell r="AW2106">
            <v>-17.079999999999998</v>
          </cell>
          <cell r="AX2106">
            <v>68.787900000000022</v>
          </cell>
          <cell r="AY2106">
            <v>-15.667000000000002</v>
          </cell>
          <cell r="AZ2106">
            <v>-30.313299999999998</v>
          </cell>
          <cell r="BA2106">
            <v>-18.047599999999999</v>
          </cell>
          <cell r="BB2106">
            <v>-25.236400000000003</v>
          </cell>
          <cell r="BC2106">
            <v>-18.319000000000003</v>
          </cell>
          <cell r="BD2106">
            <v>-37.363</v>
          </cell>
          <cell r="BE2106">
            <v>-17.556999999999999</v>
          </cell>
          <cell r="BF2106">
            <v>-5.9549999999999983</v>
          </cell>
          <cell r="BG2106">
            <v>-15.270858889999996</v>
          </cell>
          <cell r="BH2106">
            <v>4.900393170000001</v>
          </cell>
          <cell r="BI2106">
            <v>233.14717117999999</v>
          </cell>
          <cell r="BJ2106">
            <v>6.9359688299999966</v>
          </cell>
          <cell r="BK2106">
            <v>-4.6388041099999988</v>
          </cell>
          <cell r="BL2106">
            <v>-22.17449363999998</v>
          </cell>
          <cell r="BM2106">
            <v>177.83367268000003</v>
          </cell>
          <cell r="BN2106">
            <v>118.93513687000001</v>
          </cell>
          <cell r="BO2106">
            <v>-18.891500000000001</v>
          </cell>
          <cell r="BP2106">
            <v>-34.530500000000004</v>
          </cell>
          <cell r="BQ2106">
            <v>-27.160138609999997</v>
          </cell>
          <cell r="BR2106">
            <v>119.34150000000001</v>
          </cell>
          <cell r="BS2106">
            <v>-35.440999999999995</v>
          </cell>
          <cell r="BT2106">
            <v>-33.942</v>
          </cell>
          <cell r="BU2106">
            <v>-26.557000000000002</v>
          </cell>
          <cell r="BV2106">
            <v>77.908499999999989</v>
          </cell>
          <cell r="BW2106">
            <v>-39.869999999999997</v>
          </cell>
          <cell r="BX2106">
            <v>-32.598624999999998</v>
          </cell>
          <cell r="BY2106">
            <v>9.7493750000000006</v>
          </cell>
          <cell r="BZ2106">
            <v>288.86837500000001</v>
          </cell>
          <cell r="CA2106">
            <v>55.801536000000006</v>
          </cell>
          <cell r="CB2106">
            <v>-23.421999999999997</v>
          </cell>
          <cell r="CC2106">
            <v>-23.464329999999997</v>
          </cell>
          <cell r="CD2106">
            <v>85.321372980000007</v>
          </cell>
          <cell r="CE2106">
            <v>-28.77</v>
          </cell>
          <cell r="CF2106">
            <v>-134.81717351999998</v>
          </cell>
          <cell r="CG2106">
            <v>69.887971670000013</v>
          </cell>
          <cell r="CH2106">
            <v>53.695362559999978</v>
          </cell>
          <cell r="CI2106">
            <v>36.898385289999993</v>
          </cell>
          <cell r="CJ2106">
            <v>-69.227698910000001</v>
          </cell>
          <cell r="CK2106">
            <v>-14.848656369074096</v>
          </cell>
          <cell r="CL2106">
            <v>-68.820000000000007</v>
          </cell>
          <cell r="CM2106">
            <v>-8.7610104178942443</v>
          </cell>
          <cell r="CN2106">
            <v>-30.429999999999993</v>
          </cell>
          <cell r="CO2106">
            <v>-28.824320272042797</v>
          </cell>
          <cell r="CP2106">
            <v>-56.499999999999972</v>
          </cell>
          <cell r="CQ2106">
            <v>-63.300000000000004</v>
          </cell>
          <cell r="CR2106">
            <v>-21.625574999999994</v>
          </cell>
          <cell r="CS2106">
            <v>-9.339319999999999</v>
          </cell>
          <cell r="CT2106">
            <v>349.312747</v>
          </cell>
          <cell r="CU2106">
            <v>11.841855000000002</v>
          </cell>
          <cell r="CV2106">
            <v>64.992412000000002</v>
          </cell>
          <cell r="CW2106">
            <v>22.041855999999999</v>
          </cell>
          <cell r="CX2106">
            <v>-8.8672520000000006</v>
          </cell>
          <cell r="CY2106">
            <v>-1.2748729999999995</v>
          </cell>
          <cell r="CZ2106">
            <v>-6.7568939999999991</v>
          </cell>
          <cell r="DA2106">
            <v>75.756377000000001</v>
          </cell>
          <cell r="DB2106">
            <v>-7.5456660000000007</v>
          </cell>
          <cell r="DC2106">
            <v>1.5752769999999998</v>
          </cell>
          <cell r="DD2106">
            <v>81.905667999999991</v>
          </cell>
          <cell r="DE2106">
            <v>-3.2357870000000002</v>
          </cell>
          <cell r="DF2106">
            <v>0.81365906999999993</v>
          </cell>
          <cell r="DG2106">
            <v>-7.2803360799999979</v>
          </cell>
          <cell r="DH2106">
            <v>-4.8180789999999973E-2</v>
          </cell>
          <cell r="DI2106">
            <v>-14.498332420000004</v>
          </cell>
          <cell r="DJ2106">
            <v>-0.59798338999999601</v>
          </cell>
          <cell r="DK2106">
            <v>-26.64805938125</v>
          </cell>
          <cell r="DL2106">
            <v>3.2450040000000513E-2</v>
          </cell>
          <cell r="DM2106">
            <v>-33.531558641250001</v>
          </cell>
          <cell r="DN2106">
            <v>-1.4511817399999956</v>
          </cell>
          <cell r="DO2106">
            <v>-28.477832781250001</v>
          </cell>
          <cell r="DP2106">
            <v>0.7961859500000017</v>
          </cell>
          <cell r="DQ2106">
            <v>-35.381126091250003</v>
          </cell>
          <cell r="DR2106">
            <v>0.23702079999999981</v>
          </cell>
          <cell r="DS2106">
            <v>-30.509176921250003</v>
          </cell>
          <cell r="DT2106">
            <v>-0.39124857999999918</v>
          </cell>
          <cell r="DU2106">
            <v>-36.568751711250002</v>
          </cell>
          <cell r="DV2106">
            <v>-0.95104360999999926</v>
          </cell>
          <cell r="DW2106">
            <v>-31.697353861250001</v>
          </cell>
          <cell r="DX2106">
            <v>-1.5798687500000028</v>
          </cell>
          <cell r="DY2106">
            <v>-37.757486871250002</v>
          </cell>
          <cell r="DZ2106">
            <v>-1.8546885300000042</v>
          </cell>
          <cell r="EA2106">
            <v>-32.886654281250003</v>
          </cell>
          <cell r="EB2106">
            <v>-2.4840814599999987</v>
          </cell>
          <cell r="EC2106">
            <v>-38.947354651249995</v>
          </cell>
          <cell r="ED2106">
            <v>-3.044999169999997</v>
          </cell>
          <cell r="EE2106">
            <v>-27.29843759125</v>
          </cell>
          <cell r="EF2106">
            <v>2.0688557300000028</v>
          </cell>
          <cell r="EG2106">
            <v>-32.822239791249999</v>
          </cell>
          <cell r="EH2106">
            <v>-1.1708270115011743</v>
          </cell>
          <cell r="EI2106">
            <v>-30.991067644963749</v>
          </cell>
          <cell r="EJ2106">
            <v>-1.0319618735288074</v>
          </cell>
          <cell r="EK2106">
            <v>-36.388799441953005</v>
          </cell>
          <cell r="EL2106">
            <v>-1.1116732746470817</v>
          </cell>
          <cell r="EM2106">
            <v>-31.091322892627716</v>
          </cell>
          <cell r="EN2106">
            <v>-0.77483109058739785</v>
          </cell>
          <cell r="EO2106">
            <v>-36.800243274084231</v>
          </cell>
          <cell r="EP2106">
            <v>-0.98711108685375137</v>
          </cell>
          <cell r="EQ2106">
            <v>-31.515772808244883</v>
          </cell>
          <cell r="ER2106">
            <v>1.7939729792179939</v>
          </cell>
          <cell r="ES2106">
            <v>-37.238130917855401</v>
          </cell>
        </row>
        <row r="2107">
          <cell r="C2107">
            <v>0</v>
          </cell>
          <cell r="D2107">
            <v>0</v>
          </cell>
          <cell r="E2107">
            <v>80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-0.3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150</v>
          </cell>
          <cell r="U2107">
            <v>0</v>
          </cell>
          <cell r="V2107">
            <v>0</v>
          </cell>
          <cell r="W2107">
            <v>0</v>
          </cell>
          <cell r="X2107">
            <v>200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300</v>
          </cell>
          <cell r="AE2107">
            <v>0</v>
          </cell>
          <cell r="AF2107">
            <v>0</v>
          </cell>
          <cell r="AG2107">
            <v>0</v>
          </cell>
          <cell r="AH2107">
            <v>0</v>
          </cell>
          <cell r="AI2107">
            <v>0</v>
          </cell>
          <cell r="AJ2107">
            <v>0</v>
          </cell>
          <cell r="AK2107">
            <v>0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  <cell r="AQ2107">
            <v>0</v>
          </cell>
          <cell r="AR2107">
            <v>0</v>
          </cell>
          <cell r="AS2107">
            <v>0</v>
          </cell>
          <cell r="AT2107">
            <v>245.2</v>
          </cell>
          <cell r="AU2107">
            <v>0</v>
          </cell>
          <cell r="AV2107">
            <v>0</v>
          </cell>
          <cell r="AW2107">
            <v>0</v>
          </cell>
          <cell r="AX2107">
            <v>131.9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0</v>
          </cell>
          <cell r="BD2107">
            <v>0</v>
          </cell>
          <cell r="BE2107">
            <v>0</v>
          </cell>
          <cell r="BF2107">
            <v>0</v>
          </cell>
          <cell r="BG2107">
            <v>0</v>
          </cell>
          <cell r="BH2107">
            <v>0</v>
          </cell>
          <cell r="BI2107">
            <v>232.1</v>
          </cell>
          <cell r="BJ2107">
            <v>0</v>
          </cell>
          <cell r="BK2107">
            <v>0</v>
          </cell>
          <cell r="BL2107">
            <v>200</v>
          </cell>
          <cell r="BM2107">
            <v>400</v>
          </cell>
          <cell r="BN2107">
            <v>0</v>
          </cell>
          <cell r="BO2107">
            <v>0</v>
          </cell>
          <cell r="BP2107">
            <v>0</v>
          </cell>
          <cell r="BQ2107">
            <v>0</v>
          </cell>
          <cell r="BR2107">
            <v>0</v>
          </cell>
          <cell r="BS2107">
            <v>0</v>
          </cell>
          <cell r="BT2107">
            <v>0</v>
          </cell>
          <cell r="BU2107">
            <v>0</v>
          </cell>
          <cell r="BV2107">
            <v>0</v>
          </cell>
          <cell r="BW2107">
            <v>0</v>
          </cell>
          <cell r="BX2107">
            <v>0</v>
          </cell>
          <cell r="BY2107">
            <v>0</v>
          </cell>
          <cell r="BZ2107">
            <v>293.42</v>
          </cell>
          <cell r="CA2107">
            <v>83.570000000000007</v>
          </cell>
          <cell r="CB2107">
            <v>0</v>
          </cell>
          <cell r="CC2107">
            <v>0</v>
          </cell>
          <cell r="CD2107">
            <v>49.31</v>
          </cell>
          <cell r="CE2107">
            <v>0</v>
          </cell>
          <cell r="CF2107">
            <v>0</v>
          </cell>
          <cell r="CG2107">
            <v>0</v>
          </cell>
          <cell r="CH2107">
            <v>0</v>
          </cell>
          <cell r="CI2107">
            <v>0</v>
          </cell>
          <cell r="CJ2107">
            <v>0</v>
          </cell>
          <cell r="CK2107">
            <v>0</v>
          </cell>
          <cell r="CL2107">
            <v>0</v>
          </cell>
          <cell r="CM2107">
            <v>0</v>
          </cell>
          <cell r="CN2107">
            <v>0</v>
          </cell>
          <cell r="CO2107">
            <v>0</v>
          </cell>
          <cell r="CP2107">
            <v>0</v>
          </cell>
          <cell r="CQ2107">
            <v>0</v>
          </cell>
          <cell r="CR2107">
            <v>0</v>
          </cell>
          <cell r="CS2107">
            <v>0</v>
          </cell>
          <cell r="CT2107">
            <v>0</v>
          </cell>
          <cell r="CU2107">
            <v>0</v>
          </cell>
          <cell r="CV2107">
            <v>0</v>
          </cell>
          <cell r="CW2107">
            <v>0</v>
          </cell>
          <cell r="CX2107">
            <v>0</v>
          </cell>
          <cell r="CY2107">
            <v>0</v>
          </cell>
          <cell r="CZ2107">
            <v>0</v>
          </cell>
          <cell r="DA2107">
            <v>0</v>
          </cell>
          <cell r="DB2107">
            <v>0</v>
          </cell>
          <cell r="DC2107">
            <v>0</v>
          </cell>
          <cell r="DD2107">
            <v>0</v>
          </cell>
          <cell r="DE2107">
            <v>0</v>
          </cell>
          <cell r="DF2107">
            <v>0</v>
          </cell>
          <cell r="DG2107">
            <v>0</v>
          </cell>
          <cell r="DH2107">
            <v>0</v>
          </cell>
          <cell r="DI2107">
            <v>0</v>
          </cell>
          <cell r="DJ2107">
            <v>0</v>
          </cell>
          <cell r="DK2107">
            <v>0</v>
          </cell>
          <cell r="DL2107">
            <v>0</v>
          </cell>
          <cell r="DM2107">
            <v>0</v>
          </cell>
          <cell r="DN2107">
            <v>0</v>
          </cell>
          <cell r="DO2107">
            <v>0</v>
          </cell>
          <cell r="DP2107">
            <v>0</v>
          </cell>
          <cell r="DQ2107">
            <v>0</v>
          </cell>
          <cell r="DR2107">
            <v>0</v>
          </cell>
          <cell r="DS2107">
            <v>0</v>
          </cell>
          <cell r="DT2107">
            <v>0</v>
          </cell>
          <cell r="DU2107">
            <v>0</v>
          </cell>
          <cell r="DV2107">
            <v>0</v>
          </cell>
          <cell r="DW2107">
            <v>0</v>
          </cell>
          <cell r="DX2107">
            <v>0</v>
          </cell>
          <cell r="DY2107">
            <v>0</v>
          </cell>
          <cell r="DZ2107">
            <v>0</v>
          </cell>
          <cell r="EA2107">
            <v>0</v>
          </cell>
          <cell r="EB2107">
            <v>0</v>
          </cell>
          <cell r="EC2107">
            <v>0</v>
          </cell>
          <cell r="ED2107">
            <v>0</v>
          </cell>
          <cell r="EE2107">
            <v>0</v>
          </cell>
          <cell r="EF2107">
            <v>0</v>
          </cell>
          <cell r="EG2107">
            <v>0</v>
          </cell>
          <cell r="EH2107">
            <v>0</v>
          </cell>
          <cell r="EI2107">
            <v>0</v>
          </cell>
          <cell r="EJ2107">
            <v>0</v>
          </cell>
          <cell r="EK2107">
            <v>0</v>
          </cell>
          <cell r="EL2107">
            <v>0</v>
          </cell>
          <cell r="EM2107">
            <v>0</v>
          </cell>
          <cell r="EN2107">
            <v>0</v>
          </cell>
          <cell r="EO2107">
            <v>0</v>
          </cell>
          <cell r="EP2107">
            <v>0</v>
          </cell>
          <cell r="EQ2107">
            <v>0</v>
          </cell>
          <cell r="ER2107">
            <v>0</v>
          </cell>
          <cell r="ES2107">
            <v>0</v>
          </cell>
        </row>
        <row r="2108">
          <cell r="C2108">
            <v>12.497</v>
          </cell>
          <cell r="D2108">
            <v>4.2880000000000003</v>
          </cell>
          <cell r="E2108">
            <v>4.2</v>
          </cell>
          <cell r="F2108">
            <v>10.632999999999999</v>
          </cell>
          <cell r="G2108">
            <v>18.529</v>
          </cell>
          <cell r="H2108">
            <v>9.6809999999999992</v>
          </cell>
          <cell r="I2108">
            <v>41.3</v>
          </cell>
          <cell r="J2108">
            <v>21.1</v>
          </cell>
          <cell r="K2108">
            <v>11.3</v>
          </cell>
          <cell r="L2108">
            <v>15</v>
          </cell>
          <cell r="M2108">
            <v>3.5</v>
          </cell>
          <cell r="N2108">
            <v>14.9</v>
          </cell>
          <cell r="O2108">
            <v>15.4</v>
          </cell>
          <cell r="P2108">
            <v>2.7250000000000001</v>
          </cell>
          <cell r="Q2108">
            <v>4.4009999999999998</v>
          </cell>
          <cell r="R2108">
            <v>7.9</v>
          </cell>
          <cell r="S2108">
            <v>5</v>
          </cell>
          <cell r="T2108">
            <v>3.5</v>
          </cell>
          <cell r="U2108">
            <v>9.6999999999999993</v>
          </cell>
          <cell r="V2108">
            <v>16.5</v>
          </cell>
          <cell r="W2108">
            <v>20.85</v>
          </cell>
          <cell r="X2108">
            <v>1.077</v>
          </cell>
          <cell r="Y2108">
            <v>15.186999999999999</v>
          </cell>
          <cell r="Z2108">
            <v>8.3729999999999993</v>
          </cell>
          <cell r="AA2108">
            <v>30.018999999999998</v>
          </cell>
          <cell r="AB2108">
            <v>6.2889999999999997</v>
          </cell>
          <cell r="AC2108">
            <v>11.404</v>
          </cell>
          <cell r="AD2108">
            <v>25</v>
          </cell>
          <cell r="AE2108">
            <v>21.093</v>
          </cell>
          <cell r="AF2108">
            <v>0</v>
          </cell>
          <cell r="AG2108">
            <v>17.786000000000001</v>
          </cell>
          <cell r="AH2108">
            <v>28</v>
          </cell>
          <cell r="AI2108">
            <v>12.397</v>
          </cell>
          <cell r="AJ2108">
            <v>24.797999999999998</v>
          </cell>
          <cell r="AK2108">
            <v>6.6719999999999997</v>
          </cell>
          <cell r="AL2108">
            <v>13.590999999999999</v>
          </cell>
          <cell r="AM2108">
            <v>10.24</v>
          </cell>
          <cell r="AN2108">
            <v>5.7450000000000001</v>
          </cell>
          <cell r="AO2108">
            <v>40.170999999999999</v>
          </cell>
          <cell r="AP2108">
            <v>3.2839999999999998</v>
          </cell>
          <cell r="AQ2108">
            <v>4.8330000000000002</v>
          </cell>
          <cell r="AR2108">
            <v>3.032</v>
          </cell>
          <cell r="AS2108">
            <v>1.8260000000000001</v>
          </cell>
          <cell r="AT2108">
            <v>21.158000000000001</v>
          </cell>
          <cell r="AU2108">
            <v>21.706</v>
          </cell>
          <cell r="AV2108">
            <v>7.1669999999999998</v>
          </cell>
          <cell r="AW2108">
            <v>5.32</v>
          </cell>
          <cell r="AX2108">
            <v>4.6400000000000006</v>
          </cell>
          <cell r="AY2108">
            <v>2.0518000000000001</v>
          </cell>
          <cell r="AZ2108">
            <v>1.6688000000000001</v>
          </cell>
          <cell r="BA2108">
            <v>0</v>
          </cell>
          <cell r="BB2108">
            <v>12.956899999999999</v>
          </cell>
          <cell r="BC2108">
            <v>12.845000000000001</v>
          </cell>
          <cell r="BD2108">
            <v>5.15</v>
          </cell>
          <cell r="BE2108">
            <v>17.968</v>
          </cell>
          <cell r="BF2108">
            <v>37.728000000000002</v>
          </cell>
          <cell r="BG2108">
            <v>14.55</v>
          </cell>
          <cell r="BH2108">
            <v>42.91</v>
          </cell>
          <cell r="BI2108">
            <v>21.41</v>
          </cell>
          <cell r="BJ2108">
            <v>30.08</v>
          </cell>
          <cell r="BK2108">
            <v>21.541</v>
          </cell>
          <cell r="BL2108">
            <v>5.97</v>
          </cell>
          <cell r="BM2108">
            <v>0.23200000000000001</v>
          </cell>
          <cell r="BN2108">
            <v>3.99</v>
          </cell>
          <cell r="BO2108">
            <v>5.5775000000000006</v>
          </cell>
          <cell r="BP2108">
            <v>3.0975000000000001</v>
          </cell>
          <cell r="BQ2108">
            <v>7.8975</v>
          </cell>
          <cell r="BR2108">
            <v>13.7675</v>
          </cell>
          <cell r="BS2108">
            <v>1.0900000000000001</v>
          </cell>
          <cell r="BT2108">
            <v>2.7</v>
          </cell>
          <cell r="BU2108">
            <v>3.95</v>
          </cell>
          <cell r="BV2108">
            <v>24.732499999999998</v>
          </cell>
          <cell r="BW2108">
            <v>3.6799999999999997</v>
          </cell>
          <cell r="BX2108">
            <v>4.6483749999999997</v>
          </cell>
          <cell r="BY2108">
            <v>46.718375000000002</v>
          </cell>
          <cell r="BZ2108">
            <v>30.368375</v>
          </cell>
          <cell r="CA2108">
            <v>14.3</v>
          </cell>
          <cell r="CB2108">
            <v>9.43</v>
          </cell>
          <cell r="CC2108">
            <v>12.67</v>
          </cell>
          <cell r="CD2108">
            <v>56.43</v>
          </cell>
          <cell r="CE2108">
            <v>0.5</v>
          </cell>
          <cell r="CF2108">
            <v>2.9899999999999998</v>
          </cell>
          <cell r="CG2108">
            <v>94.320000000000007</v>
          </cell>
          <cell r="CH2108">
            <v>86.77</v>
          </cell>
          <cell r="CI2108">
            <v>20.04</v>
          </cell>
          <cell r="CJ2108">
            <v>4.45</v>
          </cell>
          <cell r="CK2108">
            <v>9.1300000000000026</v>
          </cell>
          <cell r="CL2108">
            <v>17.38</v>
          </cell>
          <cell r="CM2108">
            <v>26.2</v>
          </cell>
          <cell r="CN2108">
            <v>55.06</v>
          </cell>
          <cell r="CO2108">
            <v>1.1000000000000001</v>
          </cell>
          <cell r="CP2108">
            <v>29</v>
          </cell>
          <cell r="CQ2108">
            <v>28.6</v>
          </cell>
          <cell r="CR2108">
            <v>5.5</v>
          </cell>
          <cell r="CS2108">
            <v>7.6</v>
          </cell>
          <cell r="CT2108">
            <v>24.1</v>
          </cell>
          <cell r="CU2108">
            <v>29.8</v>
          </cell>
          <cell r="CV2108">
            <v>15</v>
          </cell>
          <cell r="CW2108">
            <v>40</v>
          </cell>
          <cell r="CX2108">
            <v>15</v>
          </cell>
          <cell r="CY2108">
            <v>15</v>
          </cell>
          <cell r="CZ2108">
            <v>17</v>
          </cell>
          <cell r="DA2108">
            <v>17</v>
          </cell>
          <cell r="DB2108">
            <v>17</v>
          </cell>
          <cell r="DC2108">
            <v>17</v>
          </cell>
          <cell r="DD2108">
            <v>31.5</v>
          </cell>
          <cell r="DE2108">
            <v>11.5</v>
          </cell>
          <cell r="DF2108">
            <v>31.5</v>
          </cell>
          <cell r="DG2108">
            <v>17</v>
          </cell>
          <cell r="DH2108">
            <v>31.5</v>
          </cell>
          <cell r="DI2108">
            <v>11.5</v>
          </cell>
          <cell r="DJ2108">
            <v>31.5</v>
          </cell>
          <cell r="DK2108">
            <v>17</v>
          </cell>
          <cell r="DL2108">
            <v>31.5</v>
          </cell>
          <cell r="DM2108">
            <v>11.5</v>
          </cell>
          <cell r="DN2108">
            <v>31.5</v>
          </cell>
          <cell r="DO2108">
            <v>17</v>
          </cell>
          <cell r="DP2108">
            <v>31.5</v>
          </cell>
          <cell r="DQ2108">
            <v>11.5</v>
          </cell>
          <cell r="DR2108">
            <v>31.5</v>
          </cell>
          <cell r="DS2108">
            <v>17</v>
          </cell>
          <cell r="DT2108">
            <v>31.5</v>
          </cell>
          <cell r="DU2108">
            <v>11.5</v>
          </cell>
          <cell r="DV2108">
            <v>31.5</v>
          </cell>
          <cell r="DW2108">
            <v>17</v>
          </cell>
          <cell r="DX2108">
            <v>31.5</v>
          </cell>
          <cell r="DY2108">
            <v>11.5</v>
          </cell>
          <cell r="DZ2108">
            <v>31.5</v>
          </cell>
          <cell r="EA2108">
            <v>17</v>
          </cell>
          <cell r="EB2108">
            <v>31.5</v>
          </cell>
          <cell r="EC2108">
            <v>11.5</v>
          </cell>
          <cell r="ED2108">
            <v>31.5</v>
          </cell>
          <cell r="EE2108">
            <v>17</v>
          </cell>
          <cell r="EF2108">
            <v>31.5</v>
          </cell>
          <cell r="EG2108">
            <v>11.5</v>
          </cell>
          <cell r="EH2108">
            <v>31.5</v>
          </cell>
          <cell r="EI2108">
            <v>17</v>
          </cell>
          <cell r="EJ2108">
            <v>31.5</v>
          </cell>
          <cell r="EK2108">
            <v>11.5</v>
          </cell>
          <cell r="EL2108">
            <v>31.5</v>
          </cell>
          <cell r="EM2108">
            <v>17</v>
          </cell>
          <cell r="EN2108">
            <v>31.5</v>
          </cell>
          <cell r="EO2108">
            <v>11.5</v>
          </cell>
          <cell r="EP2108">
            <v>31.5</v>
          </cell>
          <cell r="EQ2108">
            <v>17</v>
          </cell>
          <cell r="ER2108">
            <v>31.5</v>
          </cell>
          <cell r="ES2108">
            <v>11.5</v>
          </cell>
        </row>
        <row r="2109"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30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20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  <cell r="AG2109">
            <v>0</v>
          </cell>
          <cell r="AH2109">
            <v>0</v>
          </cell>
          <cell r="AI2109">
            <v>0</v>
          </cell>
          <cell r="AJ2109">
            <v>0</v>
          </cell>
          <cell r="AK2109">
            <v>0</v>
          </cell>
          <cell r="AL2109">
            <v>0</v>
          </cell>
          <cell r="AM2109">
            <v>0</v>
          </cell>
          <cell r="AN2109">
            <v>0</v>
          </cell>
          <cell r="AO2109">
            <v>0</v>
          </cell>
          <cell r="AP2109">
            <v>0</v>
          </cell>
          <cell r="AQ2109">
            <v>0</v>
          </cell>
          <cell r="AR2109">
            <v>0</v>
          </cell>
          <cell r="AS2109">
            <v>0</v>
          </cell>
          <cell r="AT2109">
            <v>0</v>
          </cell>
          <cell r="AU2109">
            <v>0</v>
          </cell>
          <cell r="AV2109">
            <v>0</v>
          </cell>
          <cell r="AW2109">
            <v>0</v>
          </cell>
          <cell r="AX2109">
            <v>0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0</v>
          </cell>
          <cell r="BD2109">
            <v>0</v>
          </cell>
          <cell r="BE2109">
            <v>0</v>
          </cell>
          <cell r="BF2109">
            <v>0</v>
          </cell>
          <cell r="BG2109">
            <v>0</v>
          </cell>
          <cell r="BH2109">
            <v>0</v>
          </cell>
          <cell r="BI2109">
            <v>0</v>
          </cell>
          <cell r="BJ2109">
            <v>0</v>
          </cell>
          <cell r="BK2109">
            <v>0</v>
          </cell>
          <cell r="BL2109">
            <v>0</v>
          </cell>
          <cell r="BM2109">
            <v>0</v>
          </cell>
          <cell r="BN2109">
            <v>140</v>
          </cell>
          <cell r="BO2109">
            <v>0</v>
          </cell>
          <cell r="BP2109">
            <v>0</v>
          </cell>
          <cell r="BQ2109">
            <v>0</v>
          </cell>
          <cell r="BR2109">
            <v>140</v>
          </cell>
          <cell r="BS2109">
            <v>0</v>
          </cell>
          <cell r="BT2109">
            <v>0</v>
          </cell>
          <cell r="BU2109">
            <v>0</v>
          </cell>
          <cell r="BV2109">
            <v>0</v>
          </cell>
          <cell r="BW2109">
            <v>0</v>
          </cell>
          <cell r="BX2109">
            <v>0</v>
          </cell>
          <cell r="BY2109">
            <v>0</v>
          </cell>
          <cell r="BZ2109">
            <v>0</v>
          </cell>
          <cell r="CA2109">
            <v>0</v>
          </cell>
          <cell r="CB2109">
            <v>0</v>
          </cell>
          <cell r="CC2109">
            <v>0</v>
          </cell>
          <cell r="CD2109">
            <v>0</v>
          </cell>
          <cell r="CE2109">
            <v>0</v>
          </cell>
          <cell r="CF2109">
            <v>0</v>
          </cell>
          <cell r="CG2109">
            <v>0</v>
          </cell>
          <cell r="CH2109">
            <v>49.339999999999996</v>
          </cell>
          <cell r="CI2109">
            <v>50</v>
          </cell>
          <cell r="CJ2109">
            <v>0</v>
          </cell>
          <cell r="CK2109">
            <v>0</v>
          </cell>
          <cell r="CL2109">
            <v>0</v>
          </cell>
          <cell r="CM2109">
            <v>0</v>
          </cell>
          <cell r="CN2109">
            <v>0</v>
          </cell>
          <cell r="CO2109">
            <v>0</v>
          </cell>
          <cell r="CP2109">
            <v>0</v>
          </cell>
          <cell r="CQ2109">
            <v>0</v>
          </cell>
          <cell r="CR2109">
            <v>0</v>
          </cell>
          <cell r="CS2109">
            <v>0</v>
          </cell>
          <cell r="CT2109">
            <v>350</v>
          </cell>
          <cell r="CU2109">
            <v>0</v>
          </cell>
          <cell r="CV2109">
            <v>75</v>
          </cell>
          <cell r="CW2109">
            <v>0</v>
          </cell>
          <cell r="CX2109">
            <v>0</v>
          </cell>
          <cell r="CY2109">
            <v>0</v>
          </cell>
          <cell r="CZ2109">
            <v>0</v>
          </cell>
          <cell r="DA2109">
            <v>75</v>
          </cell>
          <cell r="DB2109">
            <v>0</v>
          </cell>
          <cell r="DC2109">
            <v>0</v>
          </cell>
          <cell r="DD2109">
            <v>75</v>
          </cell>
          <cell r="DE2109">
            <v>0</v>
          </cell>
          <cell r="DF2109">
            <v>0</v>
          </cell>
          <cell r="DG2109">
            <v>0</v>
          </cell>
          <cell r="DH2109">
            <v>0</v>
          </cell>
          <cell r="DI2109">
            <v>0</v>
          </cell>
          <cell r="DJ2109">
            <v>0</v>
          </cell>
          <cell r="DK2109">
            <v>0</v>
          </cell>
          <cell r="DL2109">
            <v>0</v>
          </cell>
          <cell r="DM2109">
            <v>0</v>
          </cell>
          <cell r="DN2109">
            <v>0</v>
          </cell>
          <cell r="DO2109">
            <v>0</v>
          </cell>
          <cell r="DP2109">
            <v>0</v>
          </cell>
          <cell r="DQ2109">
            <v>0</v>
          </cell>
          <cell r="DR2109">
            <v>0</v>
          </cell>
          <cell r="DS2109">
            <v>0</v>
          </cell>
          <cell r="DT2109">
            <v>0</v>
          </cell>
          <cell r="DU2109">
            <v>0</v>
          </cell>
          <cell r="DV2109">
            <v>0</v>
          </cell>
          <cell r="DW2109">
            <v>0</v>
          </cell>
          <cell r="DX2109">
            <v>0</v>
          </cell>
          <cell r="DY2109">
            <v>0</v>
          </cell>
          <cell r="DZ2109">
            <v>0</v>
          </cell>
          <cell r="EA2109">
            <v>0</v>
          </cell>
          <cell r="EB2109">
            <v>0</v>
          </cell>
          <cell r="EC2109">
            <v>0</v>
          </cell>
          <cell r="ED2109">
            <v>0</v>
          </cell>
          <cell r="EE2109">
            <v>0</v>
          </cell>
          <cell r="EF2109">
            <v>0</v>
          </cell>
          <cell r="EG2109">
            <v>0</v>
          </cell>
          <cell r="EH2109">
            <v>0</v>
          </cell>
          <cell r="EI2109">
            <v>0</v>
          </cell>
          <cell r="EJ2109">
            <v>0</v>
          </cell>
          <cell r="EK2109">
            <v>0</v>
          </cell>
          <cell r="EL2109">
            <v>0</v>
          </cell>
          <cell r="EM2109">
            <v>0</v>
          </cell>
          <cell r="EN2109">
            <v>0</v>
          </cell>
          <cell r="EO2109">
            <v>0</v>
          </cell>
          <cell r="EP2109">
            <v>0</v>
          </cell>
          <cell r="EQ2109">
            <v>0</v>
          </cell>
          <cell r="ER2109">
            <v>0</v>
          </cell>
          <cell r="ES2109">
            <v>0</v>
          </cell>
        </row>
        <row r="2110">
          <cell r="C2110">
            <v>-69.7</v>
          </cell>
          <cell r="D2110">
            <v>-21.4</v>
          </cell>
          <cell r="E2110">
            <v>-12</v>
          </cell>
          <cell r="F2110">
            <v>-17.399999999999999</v>
          </cell>
          <cell r="G2110">
            <v>-32.11</v>
          </cell>
          <cell r="H2110">
            <v>-17.55</v>
          </cell>
          <cell r="I2110">
            <v>-7.54</v>
          </cell>
          <cell r="J2110">
            <v>-19.329999999999998</v>
          </cell>
          <cell r="K2110">
            <v>-10.96</v>
          </cell>
          <cell r="L2110">
            <v>-55.3</v>
          </cell>
          <cell r="M2110">
            <v>-2.4</v>
          </cell>
          <cell r="N2110">
            <v>-10.3</v>
          </cell>
          <cell r="O2110">
            <v>-7.7</v>
          </cell>
          <cell r="P2110">
            <v>-55.2</v>
          </cell>
          <cell r="Q2110">
            <v>-7.2</v>
          </cell>
          <cell r="R2110">
            <v>-7.9</v>
          </cell>
          <cell r="S2110">
            <v>-11.5</v>
          </cell>
          <cell r="T2110">
            <v>-9.5</v>
          </cell>
          <cell r="U2110">
            <v>-14.3</v>
          </cell>
          <cell r="V2110">
            <v>-70.7</v>
          </cell>
          <cell r="W2110">
            <v>-10.64</v>
          </cell>
          <cell r="X2110">
            <v>-8.82</v>
          </cell>
          <cell r="Y2110">
            <v>-9.5399999999999991</v>
          </cell>
          <cell r="Z2110">
            <v>-7.8</v>
          </cell>
          <cell r="AA2110">
            <v>-13.355</v>
          </cell>
          <cell r="AB2110">
            <v>-8.6950000000000003</v>
          </cell>
          <cell r="AC2110">
            <v>-13.875</v>
          </cell>
          <cell r="AD2110">
            <v>-9.3349999999999991</v>
          </cell>
          <cell r="AE2110">
            <v>-10.148999999999999</v>
          </cell>
          <cell r="AF2110">
            <v>-23.222000000000001</v>
          </cell>
          <cell r="AG2110">
            <v>-14.063000000000001</v>
          </cell>
          <cell r="AH2110">
            <v>-23.167000000000002</v>
          </cell>
          <cell r="AI2110">
            <v>-23.529</v>
          </cell>
          <cell r="AJ2110">
            <v>-13.801</v>
          </cell>
          <cell r="AK2110">
            <v>-29.966000000000001</v>
          </cell>
          <cell r="AL2110">
            <v>-27.181999999999999</v>
          </cell>
          <cell r="AM2110">
            <v>-29.719000000000001</v>
          </cell>
          <cell r="AN2110">
            <v>-14.506</v>
          </cell>
          <cell r="AO2110">
            <v>-28.216000000000001</v>
          </cell>
          <cell r="AP2110">
            <v>-28.324000000000002</v>
          </cell>
          <cell r="AQ2110">
            <v>-31.238</v>
          </cell>
          <cell r="AR2110">
            <v>-13.484</v>
          </cell>
          <cell r="AS2110">
            <v>-27.187999999999999</v>
          </cell>
          <cell r="AT2110">
            <v>-50.113999999999997</v>
          </cell>
          <cell r="AU2110">
            <v>-17.8</v>
          </cell>
          <cell r="AV2110">
            <v>-35.287999999999997</v>
          </cell>
          <cell r="AW2110">
            <v>-22.4</v>
          </cell>
          <cell r="AX2110">
            <v>-67.752099999999999</v>
          </cell>
          <cell r="AY2110">
            <v>-17.718800000000002</v>
          </cell>
          <cell r="AZ2110">
            <v>-31.982099999999999</v>
          </cell>
          <cell r="BA2110">
            <v>-18.047599999999999</v>
          </cell>
          <cell r="BB2110">
            <v>-38.193300000000001</v>
          </cell>
          <cell r="BC2110">
            <v>-31.164000000000001</v>
          </cell>
          <cell r="BD2110">
            <v>-42.512999999999998</v>
          </cell>
          <cell r="BE2110">
            <v>-35.524999999999999</v>
          </cell>
          <cell r="BF2110">
            <v>-43.683</v>
          </cell>
          <cell r="BG2110">
            <v>-29.820858889999997</v>
          </cell>
          <cell r="BH2110">
            <v>-38.009606829999996</v>
          </cell>
          <cell r="BI2110">
            <v>-20.362828820000001</v>
          </cell>
          <cell r="BJ2110">
            <v>-23.144031170000002</v>
          </cell>
          <cell r="BK2110">
            <v>-26.179804109999999</v>
          </cell>
          <cell r="BL2110">
            <v>-228.14449363999998</v>
          </cell>
          <cell r="BM2110">
            <v>-222.39832731999999</v>
          </cell>
          <cell r="BN2110">
            <v>-25.054863129999998</v>
          </cell>
          <cell r="BO2110">
            <v>-24.469000000000001</v>
          </cell>
          <cell r="BP2110">
            <v>-37.628</v>
          </cell>
          <cell r="BQ2110">
            <v>-35.057638609999998</v>
          </cell>
          <cell r="BR2110">
            <v>-34.426000000000002</v>
          </cell>
          <cell r="BS2110">
            <v>-36.530999999999999</v>
          </cell>
          <cell r="BT2110">
            <v>-36.642000000000003</v>
          </cell>
          <cell r="BU2110">
            <v>-30.507000000000001</v>
          </cell>
          <cell r="BV2110">
            <v>-35.624000000000002</v>
          </cell>
          <cell r="BW2110">
            <v>-43.55</v>
          </cell>
          <cell r="BX2110">
            <v>-37.247</v>
          </cell>
          <cell r="BY2110">
            <v>-36.969000000000001</v>
          </cell>
          <cell r="BZ2110">
            <v>-34.92</v>
          </cell>
          <cell r="CA2110">
            <v>-42.068463999999999</v>
          </cell>
          <cell r="CB2110">
            <v>-32.851999999999997</v>
          </cell>
          <cell r="CC2110">
            <v>-36.134329999999999</v>
          </cell>
          <cell r="CD2110">
            <v>-20.418627019999999</v>
          </cell>
          <cell r="CE2110">
            <v>-29.27</v>
          </cell>
          <cell r="CF2110">
            <v>-137.80717351999999</v>
          </cell>
          <cell r="CG2110">
            <v>-24.432028330000001</v>
          </cell>
          <cell r="CH2110">
            <v>-82.414637440000007</v>
          </cell>
          <cell r="CI2110">
            <v>-33.141614709999999</v>
          </cell>
          <cell r="CJ2110">
            <v>-73.677698910000004</v>
          </cell>
          <cell r="CK2110">
            <v>-23.978656369074098</v>
          </cell>
          <cell r="CL2110">
            <v>-86.2</v>
          </cell>
          <cell r="CM2110">
            <v>-34.961010417894244</v>
          </cell>
          <cell r="CN2110">
            <v>-85.49</v>
          </cell>
          <cell r="CO2110">
            <v>-29.924320272042799</v>
          </cell>
          <cell r="CP2110">
            <v>-85.499999999999972</v>
          </cell>
          <cell r="CQ2110">
            <v>-91.9</v>
          </cell>
          <cell r="CR2110">
            <v>-27.125574999999994</v>
          </cell>
          <cell r="CS2110">
            <v>-16.939319999999999</v>
          </cell>
          <cell r="CT2110">
            <v>-24.787253</v>
          </cell>
          <cell r="CU2110">
            <v>-17.958144999999998</v>
          </cell>
          <cell r="CV2110">
            <v>-25.007587999999998</v>
          </cell>
          <cell r="CW2110">
            <v>-17.958144000000001</v>
          </cell>
          <cell r="CX2110">
            <v>-23.867252000000001</v>
          </cell>
          <cell r="CY2110">
            <v>-16.274872999999999</v>
          </cell>
          <cell r="CZ2110">
            <v>-23.756893999999999</v>
          </cell>
          <cell r="DA2110">
            <v>-16.243622999999999</v>
          </cell>
          <cell r="DB2110">
            <v>-24.545666000000001</v>
          </cell>
          <cell r="DC2110">
            <v>-15.424723</v>
          </cell>
          <cell r="DD2110">
            <v>-24.594332000000001</v>
          </cell>
          <cell r="DE2110">
            <v>-14.735787</v>
          </cell>
          <cell r="DF2110">
            <v>-30.68634093</v>
          </cell>
          <cell r="DG2110">
            <v>-24.280336079999998</v>
          </cell>
          <cell r="DH2110">
            <v>-31.54818079</v>
          </cell>
          <cell r="DI2110">
            <v>-25.998332420000004</v>
          </cell>
          <cell r="DJ2110">
            <v>-32.097983389999996</v>
          </cell>
          <cell r="DK2110">
            <v>-43.64805938125</v>
          </cell>
          <cell r="DL2110">
            <v>-31.467549959999999</v>
          </cell>
          <cell r="DM2110">
            <v>-45.031558641250001</v>
          </cell>
          <cell r="DN2110">
            <v>-32.951181739999996</v>
          </cell>
          <cell r="DO2110">
            <v>-45.477832781250001</v>
          </cell>
          <cell r="DP2110">
            <v>-30.703814049999998</v>
          </cell>
          <cell r="DQ2110">
            <v>-46.881126091250003</v>
          </cell>
          <cell r="DR2110">
            <v>-31.2629792</v>
          </cell>
          <cell r="DS2110">
            <v>-47.509176921250003</v>
          </cell>
          <cell r="DT2110">
            <v>-31.891248579999999</v>
          </cell>
          <cell r="DU2110">
            <v>-48.068751711250002</v>
          </cell>
          <cell r="DV2110">
            <v>-32.451043609999999</v>
          </cell>
          <cell r="DW2110">
            <v>-48.697353861250001</v>
          </cell>
          <cell r="DX2110">
            <v>-33.079868750000003</v>
          </cell>
          <cell r="DY2110">
            <v>-49.257486871250002</v>
          </cell>
          <cell r="DZ2110">
            <v>-33.354688530000004</v>
          </cell>
          <cell r="EA2110">
            <v>-49.886654281250003</v>
          </cell>
          <cell r="EB2110">
            <v>-33.984081459999999</v>
          </cell>
          <cell r="EC2110">
            <v>-50.447354651249995</v>
          </cell>
          <cell r="ED2110">
            <v>-34.544999169999997</v>
          </cell>
          <cell r="EE2110">
            <v>-44.29843759125</v>
          </cell>
          <cell r="EF2110">
            <v>-29.431144269999997</v>
          </cell>
          <cell r="EG2110">
            <v>-44.322239791249999</v>
          </cell>
          <cell r="EH2110">
            <v>-32.670827011501174</v>
          </cell>
          <cell r="EI2110">
            <v>-47.991067644963749</v>
          </cell>
          <cell r="EJ2110">
            <v>-32.531961873528807</v>
          </cell>
          <cell r="EK2110">
            <v>-47.888799441953005</v>
          </cell>
          <cell r="EL2110">
            <v>-32.611673274647082</v>
          </cell>
          <cell r="EM2110">
            <v>-48.091322892627716</v>
          </cell>
          <cell r="EN2110">
            <v>-32.274831090587398</v>
          </cell>
          <cell r="EO2110">
            <v>-48.300243274084231</v>
          </cell>
          <cell r="EP2110">
            <v>-32.487111086853751</v>
          </cell>
          <cell r="EQ2110">
            <v>-48.515772808244883</v>
          </cell>
          <cell r="ER2110">
            <v>-29.706027020782006</v>
          </cell>
          <cell r="ES2110">
            <v>-48.738130917855401</v>
          </cell>
        </row>
        <row r="2111"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0</v>
          </cell>
          <cell r="AE2111">
            <v>0</v>
          </cell>
          <cell r="AF2111">
            <v>0</v>
          </cell>
          <cell r="AG2111">
            <v>0</v>
          </cell>
          <cell r="AH2111">
            <v>0</v>
          </cell>
          <cell r="AI2111">
            <v>0</v>
          </cell>
          <cell r="AJ2111">
            <v>0</v>
          </cell>
          <cell r="AK2111">
            <v>189</v>
          </cell>
          <cell r="AL2111">
            <v>0</v>
          </cell>
          <cell r="AM2111">
            <v>0</v>
          </cell>
          <cell r="AN2111">
            <v>0</v>
          </cell>
          <cell r="AO2111">
            <v>0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T2111">
            <v>0</v>
          </cell>
          <cell r="AU2111">
            <v>0</v>
          </cell>
          <cell r="AV2111">
            <v>0</v>
          </cell>
          <cell r="AW2111">
            <v>0</v>
          </cell>
          <cell r="AX2111">
            <v>0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0</v>
          </cell>
          <cell r="BD2111">
            <v>0</v>
          </cell>
          <cell r="BE2111">
            <v>0</v>
          </cell>
          <cell r="BF2111">
            <v>0</v>
          </cell>
          <cell r="BG2111">
            <v>0</v>
          </cell>
          <cell r="BH2111">
            <v>0</v>
          </cell>
          <cell r="BI2111">
            <v>0</v>
          </cell>
          <cell r="BJ2111">
            <v>0</v>
          </cell>
          <cell r="BK2111">
            <v>0</v>
          </cell>
          <cell r="BL2111">
            <v>0</v>
          </cell>
          <cell r="BM2111">
            <v>0</v>
          </cell>
          <cell r="BN2111">
            <v>0</v>
          </cell>
          <cell r="BO2111">
            <v>0</v>
          </cell>
          <cell r="BP2111">
            <v>0</v>
          </cell>
          <cell r="BQ2111">
            <v>0</v>
          </cell>
          <cell r="BR2111">
            <v>0</v>
          </cell>
          <cell r="BS2111">
            <v>0</v>
          </cell>
          <cell r="BT2111">
            <v>0</v>
          </cell>
          <cell r="BU2111">
            <v>0</v>
          </cell>
          <cell r="BV2111">
            <v>88.8</v>
          </cell>
          <cell r="BW2111">
            <v>0</v>
          </cell>
          <cell r="BX2111">
            <v>0</v>
          </cell>
          <cell r="BY2111">
            <v>0</v>
          </cell>
          <cell r="BZ2111">
            <v>0</v>
          </cell>
          <cell r="CA2111">
            <v>0</v>
          </cell>
          <cell r="CB2111">
            <v>0</v>
          </cell>
          <cell r="CC2111">
            <v>0</v>
          </cell>
          <cell r="CD2111">
            <v>0</v>
          </cell>
          <cell r="CE2111">
            <v>0</v>
          </cell>
          <cell r="CF2111">
            <v>0</v>
          </cell>
          <cell r="CG2111">
            <v>0</v>
          </cell>
          <cell r="CH2111">
            <v>0</v>
          </cell>
          <cell r="CI2111">
            <v>0</v>
          </cell>
          <cell r="CJ2111">
            <v>0</v>
          </cell>
          <cell r="CK2111">
            <v>0</v>
          </cell>
          <cell r="CL2111">
            <v>0</v>
          </cell>
          <cell r="CM2111">
            <v>0</v>
          </cell>
          <cell r="CN2111">
            <v>0</v>
          </cell>
          <cell r="CO2111">
            <v>0</v>
          </cell>
          <cell r="CP2111">
            <v>0</v>
          </cell>
          <cell r="CQ2111">
            <v>0</v>
          </cell>
          <cell r="CR2111">
            <v>0</v>
          </cell>
          <cell r="CS2111">
            <v>0</v>
          </cell>
          <cell r="CT2111">
            <v>0</v>
          </cell>
          <cell r="CU2111">
            <v>0</v>
          </cell>
          <cell r="CV2111">
            <v>0</v>
          </cell>
          <cell r="CW2111">
            <v>0</v>
          </cell>
          <cell r="CX2111">
            <v>0</v>
          </cell>
          <cell r="CY2111">
            <v>0</v>
          </cell>
          <cell r="CZ2111">
            <v>0</v>
          </cell>
          <cell r="DA2111">
            <v>0</v>
          </cell>
          <cell r="DB2111">
            <v>0</v>
          </cell>
          <cell r="DC2111">
            <v>0</v>
          </cell>
          <cell r="DD2111">
            <v>0</v>
          </cell>
          <cell r="DE2111">
            <v>0</v>
          </cell>
          <cell r="DF2111">
            <v>0</v>
          </cell>
          <cell r="DG2111">
            <v>0</v>
          </cell>
          <cell r="DH2111">
            <v>0</v>
          </cell>
          <cell r="DI2111">
            <v>0</v>
          </cell>
          <cell r="DJ2111">
            <v>0</v>
          </cell>
          <cell r="DK2111">
            <v>0</v>
          </cell>
          <cell r="DL2111">
            <v>0</v>
          </cell>
          <cell r="DM2111">
            <v>0</v>
          </cell>
          <cell r="DN2111">
            <v>0</v>
          </cell>
          <cell r="DO2111">
            <v>0</v>
          </cell>
          <cell r="DP2111">
            <v>0</v>
          </cell>
          <cell r="DQ2111">
            <v>0</v>
          </cell>
          <cell r="DR2111">
            <v>0</v>
          </cell>
          <cell r="DS2111">
            <v>0</v>
          </cell>
          <cell r="DT2111">
            <v>0</v>
          </cell>
          <cell r="DU2111">
            <v>0</v>
          </cell>
          <cell r="DV2111">
            <v>0</v>
          </cell>
          <cell r="DW2111">
            <v>0</v>
          </cell>
          <cell r="DX2111">
            <v>0</v>
          </cell>
          <cell r="DY2111">
            <v>0</v>
          </cell>
          <cell r="DZ2111">
            <v>0</v>
          </cell>
          <cell r="EA2111">
            <v>0</v>
          </cell>
          <cell r="EB2111">
            <v>0</v>
          </cell>
          <cell r="EC2111">
            <v>0</v>
          </cell>
          <cell r="ED2111">
            <v>0</v>
          </cell>
          <cell r="EE2111">
            <v>0</v>
          </cell>
          <cell r="EF2111">
            <v>0</v>
          </cell>
          <cell r="EG2111">
            <v>0</v>
          </cell>
          <cell r="EH2111">
            <v>0</v>
          </cell>
          <cell r="EI2111">
            <v>0</v>
          </cell>
          <cell r="EJ2111">
            <v>0</v>
          </cell>
          <cell r="EK2111">
            <v>0</v>
          </cell>
          <cell r="EL2111">
            <v>0</v>
          </cell>
          <cell r="EM2111">
            <v>0</v>
          </cell>
          <cell r="EN2111">
            <v>0</v>
          </cell>
          <cell r="EO2111">
            <v>0</v>
          </cell>
          <cell r="EP2111">
            <v>0</v>
          </cell>
          <cell r="EQ2111">
            <v>0</v>
          </cell>
          <cell r="ER2111">
            <v>0</v>
          </cell>
          <cell r="ES2111">
            <v>0</v>
          </cell>
        </row>
        <row r="2114">
          <cell r="CN2114" t="str">
            <v xml:space="preserve">Page </v>
          </cell>
          <cell r="CO2114">
            <v>51</v>
          </cell>
          <cell r="CZ2114" t="str">
            <v>Page</v>
          </cell>
          <cell r="DA2114">
            <v>52</v>
          </cell>
          <cell r="DM2114" t="str">
            <v>Page</v>
          </cell>
          <cell r="DN2114">
            <v>53</v>
          </cell>
          <cell r="DU2114" t="str">
            <v>Page</v>
          </cell>
          <cell r="DV2114">
            <v>1</v>
          </cell>
          <cell r="EC2114" t="str">
            <v>Page</v>
          </cell>
          <cell r="ED2114">
            <v>1</v>
          </cell>
          <cell r="EK2114" t="str">
            <v>Page</v>
          </cell>
          <cell r="EL2114">
            <v>1</v>
          </cell>
          <cell r="ES2114" t="str">
            <v>Page</v>
          </cell>
        </row>
      </sheetData>
      <sheetData sheetId="2"/>
      <sheetData sheetId="3"/>
      <sheetData sheetId="4"/>
      <sheetData sheetId="5">
        <row r="5">
          <cell r="A5" t="str">
            <v xml:space="preserve">Quarterly (In Millions of Barbados Dollars) </v>
          </cell>
        </row>
      </sheetData>
      <sheetData sheetId="6">
        <row r="3">
          <cell r="A3" t="str">
            <v>Quarterly (In millions of Barbados Dollars)</v>
          </cell>
        </row>
      </sheetData>
      <sheetData sheetId="7">
        <row r="6">
          <cell r="A6" t="str">
            <v>Quarterly (in millions of Barbados Dollars)</v>
          </cell>
        </row>
      </sheetData>
      <sheetData sheetId="8">
        <row r="3">
          <cell r="C3" t="str">
            <v>Mar 2000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COFER"/>
      <sheetName val="DataControl"/>
      <sheetName val="Report Form"/>
    </sheetNames>
    <sheetDataSet>
      <sheetData sheetId="0"/>
      <sheetData sheetId="1"/>
      <sheetData sheetId="2">
        <row r="3">
          <cell r="A3">
            <v>2020</v>
          </cell>
          <cell r="B3" t="str">
            <v>Q4</v>
          </cell>
        </row>
        <row r="4">
          <cell r="B4" t="str">
            <v>Q3</v>
          </cell>
        </row>
        <row r="5">
          <cell r="B5" t="str">
            <v>Q2</v>
          </cell>
        </row>
        <row r="6">
          <cell r="B6" t="str">
            <v>Q1</v>
          </cell>
        </row>
      </sheetData>
      <sheetData sheetId="3">
        <row r="5">
          <cell r="A5" t="str">
            <v>Thousand</v>
          </cell>
        </row>
        <row r="6">
          <cell r="A6" t="str">
            <v>Million</v>
          </cell>
        </row>
        <row r="7">
          <cell r="A7" t="str">
            <v>Billion</v>
          </cell>
        </row>
        <row r="8">
          <cell r="A8" t="str">
            <v>Trillion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2002">
          <cell r="E2002">
            <v>109650001.01000001</v>
          </cell>
        </row>
        <row r="2003">
          <cell r="E2003">
            <v>128665428.56999999</v>
          </cell>
        </row>
        <row r="2004">
          <cell r="E2004">
            <v>14745538.810000001</v>
          </cell>
        </row>
        <row r="2005">
          <cell r="E2005">
            <v>715362408</v>
          </cell>
        </row>
        <row r="2006">
          <cell r="E2006">
            <v>525476085.02999997</v>
          </cell>
        </row>
        <row r="2007">
          <cell r="E2007">
            <v>2509800000</v>
          </cell>
        </row>
        <row r="2008">
          <cell r="E2008">
            <v>397423559</v>
          </cell>
        </row>
        <row r="2009">
          <cell r="E2009">
            <v>6316068.3200000003</v>
          </cell>
        </row>
        <row r="2010">
          <cell r="E2010">
            <v>501249868.82999998</v>
          </cell>
        </row>
        <row r="2011">
          <cell r="E2011">
            <v>89024910.579999998</v>
          </cell>
        </row>
        <row r="2012">
          <cell r="E2012">
            <v>61000000</v>
          </cell>
        </row>
        <row r="2013">
          <cell r="E2013">
            <v>20971.38</v>
          </cell>
        </row>
        <row r="2014">
          <cell r="E2014">
            <v>293749999.41000003</v>
          </cell>
        </row>
        <row r="2015">
          <cell r="E2015">
            <v>2333022780.02</v>
          </cell>
        </row>
        <row r="2016">
          <cell r="E2016">
            <v>280618322.55000001</v>
          </cell>
        </row>
        <row r="2017">
          <cell r="E2017">
            <v>0</v>
          </cell>
        </row>
        <row r="2018">
          <cell r="E2018">
            <v>698002628.66999996</v>
          </cell>
        </row>
        <row r="2019">
          <cell r="E2019">
            <v>681840895.35000002</v>
          </cell>
        </row>
        <row r="2020">
          <cell r="E2020">
            <v>11730038.43</v>
          </cell>
        </row>
        <row r="2021">
          <cell r="E2021">
            <v>53358488.740000002</v>
          </cell>
        </row>
        <row r="2022">
          <cell r="E2022">
            <v>690388420.86000001</v>
          </cell>
        </row>
        <row r="2023">
          <cell r="E2023">
            <v>27208667.920000002</v>
          </cell>
        </row>
        <row r="2024">
          <cell r="E2024">
            <v>2937500</v>
          </cell>
        </row>
        <row r="2025">
          <cell r="E2025">
            <v>338874114.97000003</v>
          </cell>
        </row>
        <row r="2026">
          <cell r="E2026">
            <v>3904709845.8600001</v>
          </cell>
        </row>
        <row r="2027">
          <cell r="E2027">
            <v>2316621896.0599999</v>
          </cell>
        </row>
        <row r="2028">
          <cell r="E2028">
            <v>-159276705.5</v>
          </cell>
        </row>
        <row r="2029">
          <cell r="E2029">
            <v>168949253.18000001</v>
          </cell>
        </row>
        <row r="2030">
          <cell r="E2030">
            <v>110972133.51000001</v>
          </cell>
        </row>
        <row r="2031">
          <cell r="E2031">
            <v>75459402.299999997</v>
          </cell>
        </row>
        <row r="2032">
          <cell r="E2032">
            <v>5692626.4900000002</v>
          </cell>
        </row>
        <row r="2033">
          <cell r="E2033">
            <v>16990816.66</v>
          </cell>
        </row>
        <row r="2034">
          <cell r="E2034">
            <v>7896026.7000000002</v>
          </cell>
        </row>
        <row r="2035">
          <cell r="E2035">
            <v>49629377.149999999</v>
          </cell>
        </row>
        <row r="2036">
          <cell r="E2036">
            <v>70948422.349999994</v>
          </cell>
        </row>
        <row r="2037">
          <cell r="E2037">
            <v>108937954.95</v>
          </cell>
        </row>
        <row r="2038">
          <cell r="E2038">
            <v>293215836.54000002</v>
          </cell>
        </row>
        <row r="2039">
          <cell r="E2039">
            <v>-352164381.88999999</v>
          </cell>
        </row>
        <row r="2040">
          <cell r="E2040">
            <v>55945513.770000003</v>
          </cell>
        </row>
        <row r="2041">
          <cell r="E2041">
            <v>-21172995.670000002</v>
          </cell>
        </row>
        <row r="2042">
          <cell r="E2042">
            <v>75564053.480000004</v>
          </cell>
        </row>
        <row r="2043">
          <cell r="E2043">
            <v>27989111.27</v>
          </cell>
        </row>
        <row r="2044">
          <cell r="E2044">
            <v>17996247.57</v>
          </cell>
        </row>
        <row r="2045">
          <cell r="E2045">
            <v>15686000</v>
          </cell>
        </row>
        <row r="2046">
          <cell r="E2046">
            <v>3356218.85</v>
          </cell>
        </row>
        <row r="2047">
          <cell r="E2047">
            <v>92.02</v>
          </cell>
        </row>
        <row r="2048">
          <cell r="E2048">
            <v>42232.44</v>
          </cell>
        </row>
        <row r="2049">
          <cell r="E2049">
            <v>-8636785717.9400005</v>
          </cell>
        </row>
        <row r="2050">
          <cell r="E2050">
            <v>-5333721275.9700003</v>
          </cell>
        </row>
        <row r="2051">
          <cell r="E2051">
            <v>0</v>
          </cell>
        </row>
        <row r="2052">
          <cell r="E2052">
            <v>0.02</v>
          </cell>
        </row>
        <row r="2053">
          <cell r="E2053">
            <v>0</v>
          </cell>
        </row>
        <row r="2054">
          <cell r="E2054">
            <v>0</v>
          </cell>
        </row>
        <row r="2055">
          <cell r="E2055">
            <v>-771093750</v>
          </cell>
        </row>
        <row r="2056">
          <cell r="E2056">
            <v>-62352930.850000001</v>
          </cell>
        </row>
        <row r="2057">
          <cell r="E2057">
            <v>-165900303.28</v>
          </cell>
        </row>
        <row r="2058">
          <cell r="E2058">
            <v>-43581300.799999997</v>
          </cell>
        </row>
        <row r="2059">
          <cell r="E2059">
            <v>0</v>
          </cell>
        </row>
        <row r="2060">
          <cell r="E2060">
            <v>-421121087.19</v>
          </cell>
        </row>
        <row r="2061">
          <cell r="E2061">
            <v>0</v>
          </cell>
        </row>
        <row r="2062">
          <cell r="E2062">
            <v>-95041742.040000007</v>
          </cell>
        </row>
        <row r="2063">
          <cell r="E2063">
            <v>6464026.54</v>
          </cell>
        </row>
        <row r="2064">
          <cell r="E2064">
            <v>-42710597.719999999</v>
          </cell>
        </row>
        <row r="2065">
          <cell r="E2065">
            <v>42034812.149999999</v>
          </cell>
        </row>
        <row r="2066">
          <cell r="E2066">
            <v>-102604801.95999999</v>
          </cell>
        </row>
        <row r="2067">
          <cell r="E2067">
            <v>-8622390.7200000007</v>
          </cell>
        </row>
        <row r="2068">
          <cell r="E2068">
            <v>-8579827.5600000005</v>
          </cell>
        </row>
        <row r="2069">
          <cell r="E2069">
            <v>0</v>
          </cell>
        </row>
        <row r="2070">
          <cell r="E2070">
            <v>-2035112.33</v>
          </cell>
        </row>
        <row r="2071">
          <cell r="E2071">
            <v>-5794.51</v>
          </cell>
        </row>
        <row r="2072">
          <cell r="E2072">
            <v>-96666666</v>
          </cell>
        </row>
        <row r="2073">
          <cell r="E2073">
            <v>0</v>
          </cell>
        </row>
        <row r="2074">
          <cell r="E2074">
            <v>-121666666</v>
          </cell>
        </row>
        <row r="2075">
          <cell r="E2075">
            <v>-890666668</v>
          </cell>
        </row>
        <row r="2076">
          <cell r="E2076">
            <v>-12833365.48</v>
          </cell>
        </row>
        <row r="2077">
          <cell r="E2077">
            <v>-242363687.58000001</v>
          </cell>
        </row>
        <row r="2078">
          <cell r="E2078">
            <v>-12504760.050000001</v>
          </cell>
        </row>
        <row r="2079">
          <cell r="E2079">
            <v>-242092193.15000001</v>
          </cell>
        </row>
        <row r="2080">
          <cell r="E2080">
            <v>36718750</v>
          </cell>
        </row>
        <row r="2081">
          <cell r="E2081">
            <v>219318556.22</v>
          </cell>
        </row>
        <row r="2082">
          <cell r="E2082">
            <v>155561772.06999999</v>
          </cell>
        </row>
        <row r="2083">
          <cell r="E2083">
            <v>475116576.01999998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flows"/>
      <sheetName val="codes"/>
    </sheetNames>
    <sheetDataSet>
      <sheetData sheetId="0" refreshError="1"/>
      <sheetData sheetId="1" refreshError="1">
        <row r="2">
          <cell r="U2" t="str">
            <v>Aruba</v>
          </cell>
        </row>
        <row r="3">
          <cell r="U3" t="str">
            <v>Afghanistan</v>
          </cell>
        </row>
        <row r="4">
          <cell r="U4" t="str">
            <v>Angola</v>
          </cell>
        </row>
        <row r="5">
          <cell r="U5" t="str">
            <v>Anguilla</v>
          </cell>
        </row>
        <row r="6">
          <cell r="U6" t="str">
            <v>Åland Islands</v>
          </cell>
        </row>
        <row r="7">
          <cell r="U7" t="str">
            <v>Albania</v>
          </cell>
        </row>
        <row r="8">
          <cell r="U8" t="str">
            <v>Andorra</v>
          </cell>
        </row>
        <row r="9">
          <cell r="U9" t="str">
            <v>United Arab Emirates</v>
          </cell>
        </row>
        <row r="10">
          <cell r="U10" t="str">
            <v>Argentina</v>
          </cell>
        </row>
        <row r="11">
          <cell r="U11" t="str">
            <v>Armenia</v>
          </cell>
        </row>
        <row r="12">
          <cell r="U12" t="str">
            <v>American Samoa</v>
          </cell>
        </row>
        <row r="13">
          <cell r="U13" t="str">
            <v>Antarctica</v>
          </cell>
        </row>
        <row r="14">
          <cell r="U14" t="str">
            <v>French Southern Territories</v>
          </cell>
        </row>
        <row r="15">
          <cell r="U15" t="str">
            <v>Antigua and Barbuda</v>
          </cell>
        </row>
        <row r="16">
          <cell r="U16" t="str">
            <v>Australia</v>
          </cell>
        </row>
        <row r="17">
          <cell r="U17" t="str">
            <v>Austria</v>
          </cell>
        </row>
        <row r="18">
          <cell r="U18" t="str">
            <v>Azerbaijan</v>
          </cell>
        </row>
        <row r="19">
          <cell r="U19" t="str">
            <v>Burundi</v>
          </cell>
        </row>
        <row r="20">
          <cell r="U20" t="str">
            <v>Belgium</v>
          </cell>
        </row>
        <row r="21">
          <cell r="U21" t="str">
            <v>Benin</v>
          </cell>
        </row>
        <row r="22">
          <cell r="U22" t="str">
            <v>Bonaire, Saint Eustatius and Saba</v>
          </cell>
        </row>
        <row r="23">
          <cell r="U23" t="str">
            <v>Burkina Faso</v>
          </cell>
        </row>
        <row r="24">
          <cell r="U24" t="str">
            <v>Bangladesh</v>
          </cell>
        </row>
        <row r="25">
          <cell r="U25" t="str">
            <v>Bulgaria</v>
          </cell>
        </row>
        <row r="26">
          <cell r="U26" t="str">
            <v>Bahrain</v>
          </cell>
        </row>
        <row r="27">
          <cell r="U27" t="str">
            <v>Bahamas</v>
          </cell>
        </row>
        <row r="28">
          <cell r="U28" t="str">
            <v>Bosnia and Herzegovina</v>
          </cell>
        </row>
        <row r="29">
          <cell r="U29" t="str">
            <v>Saint Barthélemy</v>
          </cell>
        </row>
        <row r="30">
          <cell r="U30" t="str">
            <v>Belarus</v>
          </cell>
        </row>
        <row r="31">
          <cell r="U31" t="str">
            <v>Belize</v>
          </cell>
        </row>
        <row r="32">
          <cell r="U32" t="str">
            <v>Bermuda</v>
          </cell>
        </row>
        <row r="33">
          <cell r="U33" t="str">
            <v>Bolivia, Plurinational State of</v>
          </cell>
        </row>
        <row r="34">
          <cell r="U34" t="str">
            <v>Brazil</v>
          </cell>
        </row>
        <row r="35">
          <cell r="U35" t="str">
            <v>Barbados</v>
          </cell>
        </row>
        <row r="36">
          <cell r="U36" t="str">
            <v>Brunei Darussalam</v>
          </cell>
        </row>
        <row r="37">
          <cell r="U37" t="str">
            <v>Bhutan</v>
          </cell>
        </row>
        <row r="38">
          <cell r="U38" t="str">
            <v>Bouvet Island</v>
          </cell>
        </row>
        <row r="39">
          <cell r="U39" t="str">
            <v>Botswana</v>
          </cell>
        </row>
        <row r="40">
          <cell r="U40" t="str">
            <v>Central African Republic</v>
          </cell>
        </row>
        <row r="41">
          <cell r="U41" t="str">
            <v>Canada</v>
          </cell>
        </row>
        <row r="42">
          <cell r="U42" t="str">
            <v>Cocos (Keeling) Islands</v>
          </cell>
        </row>
        <row r="43">
          <cell r="U43" t="str">
            <v>Switzerland</v>
          </cell>
        </row>
        <row r="44">
          <cell r="U44" t="str">
            <v>Chile</v>
          </cell>
        </row>
        <row r="45">
          <cell r="U45" t="str">
            <v>China</v>
          </cell>
        </row>
        <row r="46">
          <cell r="U46" t="str">
            <v>Côte d'Ivoire</v>
          </cell>
        </row>
        <row r="47">
          <cell r="U47" t="str">
            <v>Cameroon</v>
          </cell>
        </row>
        <row r="48">
          <cell r="U48" t="str">
            <v>Congo, the Democratic Republic of the</v>
          </cell>
        </row>
        <row r="49">
          <cell r="U49" t="str">
            <v>Congo</v>
          </cell>
        </row>
        <row r="50">
          <cell r="U50" t="str">
            <v>Cook Islands</v>
          </cell>
        </row>
        <row r="51">
          <cell r="U51" t="str">
            <v>Colombia</v>
          </cell>
        </row>
        <row r="52">
          <cell r="U52" t="str">
            <v>Comoros</v>
          </cell>
        </row>
        <row r="53">
          <cell r="U53" t="str">
            <v>Cape Verde</v>
          </cell>
        </row>
        <row r="54">
          <cell r="U54" t="str">
            <v>Costa Rica</v>
          </cell>
        </row>
        <row r="55">
          <cell r="U55" t="str">
            <v>Cuba</v>
          </cell>
        </row>
        <row r="56">
          <cell r="U56" t="str">
            <v>Curaçao</v>
          </cell>
        </row>
        <row r="57">
          <cell r="U57" t="str">
            <v>Christmas Island</v>
          </cell>
        </row>
        <row r="58">
          <cell r="U58" t="str">
            <v>Cayman Islands</v>
          </cell>
        </row>
        <row r="59">
          <cell r="U59" t="str">
            <v>Cyprus</v>
          </cell>
        </row>
        <row r="60">
          <cell r="U60" t="str">
            <v>Czech Republic</v>
          </cell>
        </row>
        <row r="61">
          <cell r="U61" t="str">
            <v>Germany</v>
          </cell>
        </row>
        <row r="62">
          <cell r="U62" t="str">
            <v>Djibouti</v>
          </cell>
        </row>
        <row r="63">
          <cell r="U63" t="str">
            <v>Dominica</v>
          </cell>
        </row>
        <row r="64">
          <cell r="U64" t="str">
            <v>Denmark</v>
          </cell>
        </row>
        <row r="65">
          <cell r="U65" t="str">
            <v>Dominican Republic</v>
          </cell>
        </row>
        <row r="66">
          <cell r="U66" t="str">
            <v>Algeria</v>
          </cell>
        </row>
        <row r="67">
          <cell r="U67" t="str">
            <v>Ecuador</v>
          </cell>
        </row>
        <row r="68">
          <cell r="U68" t="str">
            <v>Egypt</v>
          </cell>
        </row>
        <row r="69">
          <cell r="U69" t="str">
            <v>Eritrea</v>
          </cell>
        </row>
        <row r="70">
          <cell r="U70" t="str">
            <v>Western Sahara</v>
          </cell>
        </row>
        <row r="71">
          <cell r="U71" t="str">
            <v>Spain</v>
          </cell>
        </row>
        <row r="72">
          <cell r="U72" t="str">
            <v>Estonia</v>
          </cell>
        </row>
        <row r="73">
          <cell r="U73" t="str">
            <v>Ethiopia</v>
          </cell>
        </row>
        <row r="74">
          <cell r="U74" t="str">
            <v>Finland</v>
          </cell>
        </row>
        <row r="75">
          <cell r="U75" t="str">
            <v>Fiji</v>
          </cell>
        </row>
        <row r="76">
          <cell r="U76" t="str">
            <v>Falkland Islands (Malvinas)</v>
          </cell>
        </row>
        <row r="77">
          <cell r="U77" t="str">
            <v>France</v>
          </cell>
        </row>
        <row r="78">
          <cell r="U78" t="str">
            <v>Faroe Islands</v>
          </cell>
        </row>
        <row r="79">
          <cell r="U79" t="str">
            <v>Micronesia, Federated States of</v>
          </cell>
        </row>
        <row r="80">
          <cell r="U80" t="str">
            <v>Gabon</v>
          </cell>
        </row>
        <row r="81">
          <cell r="U81" t="str">
            <v>United Kingdom</v>
          </cell>
        </row>
        <row r="82">
          <cell r="U82" t="str">
            <v>Georgia</v>
          </cell>
        </row>
        <row r="83">
          <cell r="U83" t="str">
            <v>Guernsey</v>
          </cell>
        </row>
        <row r="84">
          <cell r="U84" t="str">
            <v>Ghana</v>
          </cell>
        </row>
        <row r="85">
          <cell r="U85" t="str">
            <v>Gibraltar</v>
          </cell>
        </row>
        <row r="86">
          <cell r="U86" t="str">
            <v>Guinea</v>
          </cell>
        </row>
        <row r="87">
          <cell r="U87" t="str">
            <v>Guadeloupe</v>
          </cell>
        </row>
        <row r="88">
          <cell r="U88" t="str">
            <v>Gambia</v>
          </cell>
        </row>
        <row r="89">
          <cell r="U89" t="str">
            <v>Guinea-Bissau</v>
          </cell>
        </row>
        <row r="90">
          <cell r="U90" t="str">
            <v>Equatorial Guinea</v>
          </cell>
        </row>
        <row r="91">
          <cell r="U91" t="str">
            <v>Greece</v>
          </cell>
        </row>
        <row r="92">
          <cell r="U92" t="str">
            <v>Grenada</v>
          </cell>
        </row>
        <row r="93">
          <cell r="U93" t="str">
            <v>Greenland</v>
          </cell>
        </row>
        <row r="94">
          <cell r="U94" t="str">
            <v>Guatemala</v>
          </cell>
        </row>
        <row r="95">
          <cell r="U95" t="str">
            <v>French Guiana</v>
          </cell>
        </row>
        <row r="96">
          <cell r="U96" t="str">
            <v>Guam</v>
          </cell>
        </row>
        <row r="97">
          <cell r="U97" t="str">
            <v>Guyana</v>
          </cell>
        </row>
        <row r="98">
          <cell r="U98" t="str">
            <v>Hong Kong</v>
          </cell>
        </row>
        <row r="99">
          <cell r="U99" t="str">
            <v>Heard Island and McDonald Islands</v>
          </cell>
        </row>
        <row r="100">
          <cell r="U100" t="str">
            <v>Honduras</v>
          </cell>
        </row>
        <row r="101">
          <cell r="U101" t="str">
            <v>Croatia</v>
          </cell>
        </row>
        <row r="102">
          <cell r="U102" t="str">
            <v>Haiti</v>
          </cell>
        </row>
        <row r="103">
          <cell r="U103" t="str">
            <v>Hungary</v>
          </cell>
        </row>
        <row r="104">
          <cell r="U104" t="str">
            <v>Indonesia</v>
          </cell>
        </row>
        <row r="105">
          <cell r="U105" t="str">
            <v>Isle of Man</v>
          </cell>
        </row>
        <row r="106">
          <cell r="U106" t="str">
            <v>India</v>
          </cell>
        </row>
        <row r="107">
          <cell r="U107" t="str">
            <v>British Indian Ocean Territory</v>
          </cell>
        </row>
        <row r="108">
          <cell r="U108" t="str">
            <v>Ireland</v>
          </cell>
        </row>
        <row r="109">
          <cell r="U109" t="str">
            <v>Iran, Islamic Republic of</v>
          </cell>
        </row>
        <row r="110">
          <cell r="U110" t="str">
            <v>Iraq</v>
          </cell>
        </row>
        <row r="111">
          <cell r="U111" t="str">
            <v>Iceland</v>
          </cell>
        </row>
        <row r="112">
          <cell r="U112" t="str">
            <v>Israel</v>
          </cell>
        </row>
        <row r="113">
          <cell r="U113" t="str">
            <v>Italy</v>
          </cell>
        </row>
        <row r="114">
          <cell r="U114" t="str">
            <v>Jamaica</v>
          </cell>
        </row>
        <row r="115">
          <cell r="U115" t="str">
            <v>Jersey</v>
          </cell>
        </row>
        <row r="116">
          <cell r="U116" t="str">
            <v>Jordan</v>
          </cell>
        </row>
        <row r="117">
          <cell r="U117" t="str">
            <v>Japan</v>
          </cell>
        </row>
        <row r="118">
          <cell r="U118" t="str">
            <v>Kazakhstan</v>
          </cell>
        </row>
        <row r="119">
          <cell r="U119" t="str">
            <v>Kenya</v>
          </cell>
        </row>
        <row r="120">
          <cell r="U120" t="str">
            <v>Kyrgyzstan</v>
          </cell>
        </row>
        <row r="121">
          <cell r="U121" t="str">
            <v>Cambodia</v>
          </cell>
        </row>
        <row r="122">
          <cell r="U122" t="str">
            <v>Kiribati</v>
          </cell>
        </row>
        <row r="123">
          <cell r="U123" t="str">
            <v>Saint Kitts and Nevis</v>
          </cell>
        </row>
        <row r="124">
          <cell r="U124" t="str">
            <v>Korea, Republic of</v>
          </cell>
        </row>
        <row r="125">
          <cell r="U125" t="str">
            <v>Kuwait</v>
          </cell>
        </row>
        <row r="126">
          <cell r="U126" t="str">
            <v>Lao People's Democratic Republic</v>
          </cell>
        </row>
        <row r="127">
          <cell r="U127" t="str">
            <v>Lebanon</v>
          </cell>
        </row>
        <row r="128">
          <cell r="U128" t="str">
            <v>Liberia</v>
          </cell>
        </row>
        <row r="129">
          <cell r="U129" t="str">
            <v>Libyan Arab Jamahiriya</v>
          </cell>
        </row>
        <row r="130">
          <cell r="U130" t="str">
            <v>Saint Lucia</v>
          </cell>
        </row>
        <row r="131">
          <cell r="U131" t="str">
            <v>Liechtenstein</v>
          </cell>
        </row>
        <row r="132">
          <cell r="U132" t="str">
            <v>Sri Lanka</v>
          </cell>
        </row>
        <row r="133">
          <cell r="U133" t="str">
            <v>Lesotho</v>
          </cell>
        </row>
        <row r="134">
          <cell r="U134" t="str">
            <v>Lithuania</v>
          </cell>
        </row>
        <row r="135">
          <cell r="U135" t="str">
            <v>Luxembourg</v>
          </cell>
        </row>
        <row r="136">
          <cell r="U136" t="str">
            <v>Latvia</v>
          </cell>
        </row>
        <row r="137">
          <cell r="U137" t="str">
            <v>Macao</v>
          </cell>
        </row>
        <row r="138">
          <cell r="U138" t="str">
            <v>Saint Martin (French part)</v>
          </cell>
        </row>
        <row r="139">
          <cell r="U139" t="str">
            <v>Morocco</v>
          </cell>
        </row>
        <row r="140">
          <cell r="U140" t="str">
            <v>Monaco</v>
          </cell>
        </row>
        <row r="141">
          <cell r="U141" t="str">
            <v>Moldova, Republic of</v>
          </cell>
        </row>
        <row r="142">
          <cell r="U142" t="str">
            <v>Madagascar</v>
          </cell>
        </row>
        <row r="143">
          <cell r="U143" t="str">
            <v>Maldives</v>
          </cell>
        </row>
        <row r="144">
          <cell r="U144" t="str">
            <v>Mexico</v>
          </cell>
        </row>
        <row r="145">
          <cell r="U145" t="str">
            <v>Marshall Islands</v>
          </cell>
        </row>
        <row r="146">
          <cell r="U146" t="str">
            <v>Macedonia, the former Yugoslav Republic of</v>
          </cell>
        </row>
        <row r="147">
          <cell r="U147" t="str">
            <v>Mali</v>
          </cell>
        </row>
        <row r="148">
          <cell r="U148" t="str">
            <v>Malta</v>
          </cell>
        </row>
        <row r="149">
          <cell r="U149" t="str">
            <v>Myanmar</v>
          </cell>
        </row>
        <row r="150">
          <cell r="U150" t="str">
            <v>Montenegro</v>
          </cell>
        </row>
        <row r="151">
          <cell r="U151" t="str">
            <v>Mongolia</v>
          </cell>
        </row>
        <row r="152">
          <cell r="U152" t="str">
            <v>Northern Mariana Islands</v>
          </cell>
        </row>
        <row r="153">
          <cell r="U153" t="str">
            <v>Mozambique</v>
          </cell>
        </row>
        <row r="154">
          <cell r="U154" t="str">
            <v>Mauritania</v>
          </cell>
        </row>
        <row r="155">
          <cell r="U155" t="str">
            <v>Montserrat</v>
          </cell>
        </row>
        <row r="156">
          <cell r="U156" t="str">
            <v>Martinique</v>
          </cell>
        </row>
        <row r="157">
          <cell r="U157" t="str">
            <v>Mauritius</v>
          </cell>
        </row>
        <row r="158">
          <cell r="U158" t="str">
            <v>Malawi</v>
          </cell>
        </row>
        <row r="159">
          <cell r="U159" t="str">
            <v>Malaysia</v>
          </cell>
        </row>
        <row r="160">
          <cell r="U160" t="str">
            <v>Mayotte</v>
          </cell>
        </row>
        <row r="161">
          <cell r="U161" t="str">
            <v>Namibia</v>
          </cell>
        </row>
        <row r="162">
          <cell r="U162" t="str">
            <v>New Caledonia</v>
          </cell>
        </row>
        <row r="163">
          <cell r="U163" t="str">
            <v>Niger</v>
          </cell>
        </row>
        <row r="164">
          <cell r="U164" t="str">
            <v>Norfolk Island</v>
          </cell>
        </row>
        <row r="165">
          <cell r="U165" t="str">
            <v>Nigeria</v>
          </cell>
        </row>
        <row r="166">
          <cell r="U166" t="str">
            <v>Nicaragua</v>
          </cell>
        </row>
        <row r="167">
          <cell r="U167" t="str">
            <v>Niue</v>
          </cell>
        </row>
        <row r="168">
          <cell r="U168" t="str">
            <v>Netherlands</v>
          </cell>
        </row>
        <row r="169">
          <cell r="U169" t="str">
            <v>Norway</v>
          </cell>
        </row>
        <row r="170">
          <cell r="U170" t="str">
            <v>Nepal</v>
          </cell>
        </row>
        <row r="171">
          <cell r="U171" t="str">
            <v>Nauru</v>
          </cell>
        </row>
        <row r="172">
          <cell r="U172" t="str">
            <v>New Zealand</v>
          </cell>
        </row>
        <row r="173">
          <cell r="U173" t="str">
            <v>Oman</v>
          </cell>
        </row>
        <row r="174">
          <cell r="U174" t="str">
            <v>Pakistan</v>
          </cell>
        </row>
        <row r="175">
          <cell r="U175" t="str">
            <v>Panama</v>
          </cell>
        </row>
        <row r="176">
          <cell r="U176" t="str">
            <v>Pitcairn</v>
          </cell>
        </row>
        <row r="177">
          <cell r="U177" t="str">
            <v>Peru</v>
          </cell>
        </row>
        <row r="178">
          <cell r="U178" t="str">
            <v>Philippines</v>
          </cell>
        </row>
        <row r="179">
          <cell r="U179" t="str">
            <v>Palau</v>
          </cell>
        </row>
        <row r="180">
          <cell r="U180" t="str">
            <v>Papua New Guinea</v>
          </cell>
        </row>
        <row r="181">
          <cell r="U181" t="str">
            <v>Poland</v>
          </cell>
        </row>
        <row r="182">
          <cell r="U182" t="str">
            <v>Puerto Rico</v>
          </cell>
        </row>
        <row r="183">
          <cell r="U183" t="str">
            <v>Korea, Democratic People's Republic of</v>
          </cell>
        </row>
        <row r="184">
          <cell r="U184" t="str">
            <v>Portugal</v>
          </cell>
        </row>
        <row r="185">
          <cell r="U185" t="str">
            <v>Paraguay</v>
          </cell>
        </row>
        <row r="186">
          <cell r="U186" t="str">
            <v>Palestinian Territory, Occupied</v>
          </cell>
        </row>
        <row r="187">
          <cell r="U187" t="str">
            <v>French Polynesia</v>
          </cell>
        </row>
        <row r="188">
          <cell r="U188" t="str">
            <v>Qatar</v>
          </cell>
        </row>
        <row r="189">
          <cell r="U189" t="str">
            <v>Réunion</v>
          </cell>
        </row>
        <row r="190">
          <cell r="U190" t="str">
            <v>Romania</v>
          </cell>
        </row>
        <row r="191">
          <cell r="U191" t="str">
            <v>Russian Federation</v>
          </cell>
        </row>
        <row r="192">
          <cell r="U192" t="str">
            <v>Rwanda</v>
          </cell>
        </row>
        <row r="193">
          <cell r="U193" t="str">
            <v>Saudi Arabia</v>
          </cell>
        </row>
        <row r="194">
          <cell r="U194" t="str">
            <v>Sudan</v>
          </cell>
        </row>
        <row r="195">
          <cell r="U195" t="str">
            <v>Senegal</v>
          </cell>
        </row>
        <row r="196">
          <cell r="U196" t="str">
            <v>Singapore</v>
          </cell>
        </row>
        <row r="197">
          <cell r="U197" t="str">
            <v>South Georgia and the South Sandwich Islands</v>
          </cell>
        </row>
        <row r="198">
          <cell r="U198" t="str">
            <v>Saint Helena, Ascension and Tristan da Cunha</v>
          </cell>
        </row>
        <row r="199">
          <cell r="U199" t="str">
            <v>Svalbard and Jan Mayen</v>
          </cell>
        </row>
        <row r="200">
          <cell r="U200" t="str">
            <v>Solomon Islands</v>
          </cell>
        </row>
        <row r="201">
          <cell r="U201" t="str">
            <v>Sierra Leone</v>
          </cell>
        </row>
        <row r="202">
          <cell r="U202" t="str">
            <v>El Salvador</v>
          </cell>
        </row>
        <row r="203">
          <cell r="U203" t="str">
            <v>San Marino</v>
          </cell>
        </row>
        <row r="204">
          <cell r="U204" t="str">
            <v>Somalia</v>
          </cell>
        </row>
        <row r="205">
          <cell r="U205" t="str">
            <v>Saint Pierre and Miquelon</v>
          </cell>
        </row>
        <row r="206">
          <cell r="U206" t="str">
            <v>Serbia</v>
          </cell>
        </row>
        <row r="207">
          <cell r="U207" t="str">
            <v>Sao Tome and Principe</v>
          </cell>
        </row>
        <row r="208">
          <cell r="U208" t="str">
            <v>Suriname</v>
          </cell>
        </row>
        <row r="209">
          <cell r="U209" t="str">
            <v>Slovakia</v>
          </cell>
        </row>
        <row r="210">
          <cell r="U210" t="str">
            <v>Slovenia</v>
          </cell>
        </row>
        <row r="211">
          <cell r="U211" t="str">
            <v>Sweden</v>
          </cell>
        </row>
        <row r="212">
          <cell r="U212" t="str">
            <v>Swaziland</v>
          </cell>
        </row>
        <row r="213">
          <cell r="U213" t="str">
            <v>Sint Maarten (Dutch part)</v>
          </cell>
        </row>
        <row r="214">
          <cell r="U214" t="str">
            <v>Seychelles</v>
          </cell>
        </row>
        <row r="215">
          <cell r="U215" t="str">
            <v>Syrian Arab Republic</v>
          </cell>
        </row>
        <row r="216">
          <cell r="U216" t="str">
            <v>Turks and Caicos Islands</v>
          </cell>
        </row>
        <row r="217">
          <cell r="U217" t="str">
            <v>Chad</v>
          </cell>
        </row>
        <row r="218">
          <cell r="U218" t="str">
            <v>Togo</v>
          </cell>
        </row>
        <row r="219">
          <cell r="U219" t="str">
            <v>Thailand</v>
          </cell>
        </row>
        <row r="220">
          <cell r="U220" t="str">
            <v>Tajikistan</v>
          </cell>
        </row>
        <row r="221">
          <cell r="U221" t="str">
            <v>Tokelau</v>
          </cell>
        </row>
        <row r="222">
          <cell r="U222" t="str">
            <v>Turkmenistan</v>
          </cell>
        </row>
        <row r="223">
          <cell r="U223" t="str">
            <v>Timor-Leste</v>
          </cell>
        </row>
        <row r="224">
          <cell r="U224" t="str">
            <v>Tonga</v>
          </cell>
        </row>
        <row r="225">
          <cell r="U225" t="str">
            <v>Trinidad and Tobago</v>
          </cell>
        </row>
        <row r="226">
          <cell r="U226" t="str">
            <v>Tunisia</v>
          </cell>
        </row>
        <row r="227">
          <cell r="U227" t="str">
            <v>Turkey</v>
          </cell>
        </row>
        <row r="228">
          <cell r="U228" t="str">
            <v>Tuvalu</v>
          </cell>
        </row>
        <row r="229">
          <cell r="U229" t="str">
            <v>Taiwan, Province of China</v>
          </cell>
        </row>
        <row r="230">
          <cell r="U230" t="str">
            <v>Tanzania, United Republic of</v>
          </cell>
        </row>
        <row r="231">
          <cell r="U231" t="str">
            <v>Uganda</v>
          </cell>
        </row>
        <row r="232">
          <cell r="U232" t="str">
            <v>Ukraine</v>
          </cell>
        </row>
        <row r="233">
          <cell r="U233" t="str">
            <v>United States Minor Outlying Islands</v>
          </cell>
        </row>
        <row r="234">
          <cell r="U234" t="str">
            <v>Uruguay</v>
          </cell>
        </row>
        <row r="235">
          <cell r="U235" t="str">
            <v>United States</v>
          </cell>
        </row>
        <row r="236">
          <cell r="U236" t="str">
            <v>Uzbekistan</v>
          </cell>
        </row>
        <row r="237">
          <cell r="U237" t="str">
            <v>Holy See (Vatican City State)</v>
          </cell>
        </row>
        <row r="238">
          <cell r="U238" t="str">
            <v>Saint Vincent and the Grenadines</v>
          </cell>
        </row>
        <row r="239">
          <cell r="U239" t="str">
            <v>Venezuela, Bolivarian Republic of</v>
          </cell>
        </row>
        <row r="240">
          <cell r="U240" t="str">
            <v>Virgin Islands, British</v>
          </cell>
        </row>
        <row r="241">
          <cell r="U241" t="str">
            <v>Virgin Islands, U.S.</v>
          </cell>
        </row>
        <row r="242">
          <cell r="U242" t="str">
            <v>Viet Nam</v>
          </cell>
        </row>
        <row r="243">
          <cell r="U243" t="str">
            <v>Vanuatu</v>
          </cell>
        </row>
        <row r="244">
          <cell r="U244" t="str">
            <v>Wallis and Futuna</v>
          </cell>
        </row>
        <row r="245">
          <cell r="U245" t="str">
            <v>Samoa</v>
          </cell>
        </row>
        <row r="246">
          <cell r="U246" t="str">
            <v>Yemen</v>
          </cell>
        </row>
        <row r="247">
          <cell r="U247" t="str">
            <v>South Africa</v>
          </cell>
        </row>
        <row r="248">
          <cell r="U248" t="str">
            <v>Zambia</v>
          </cell>
        </row>
        <row r="249">
          <cell r="U249" t="str">
            <v>Zimbabwe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lows"/>
      <sheetName val="codes"/>
    </sheetNames>
    <sheetDataSet>
      <sheetData sheetId="0" refreshError="1"/>
      <sheetData sheetId="1" refreshError="1">
        <row r="2">
          <cell r="W2" t="str">
            <v>Afghanistan</v>
          </cell>
          <cell r="X2" t="str">
            <v>AFG</v>
          </cell>
        </row>
        <row r="3">
          <cell r="W3" t="str">
            <v>Åland Islands</v>
          </cell>
          <cell r="X3" t="str">
            <v>ALA</v>
          </cell>
        </row>
        <row r="4">
          <cell r="W4" t="str">
            <v>Albania</v>
          </cell>
          <cell r="X4" t="str">
            <v>ALB</v>
          </cell>
        </row>
        <row r="5">
          <cell r="W5" t="str">
            <v>Algeria</v>
          </cell>
          <cell r="X5" t="str">
            <v>DZA</v>
          </cell>
        </row>
        <row r="6">
          <cell r="W6" t="str">
            <v>American Samoa</v>
          </cell>
          <cell r="X6" t="str">
            <v>ASM</v>
          </cell>
        </row>
        <row r="7">
          <cell r="W7" t="str">
            <v>Andorra</v>
          </cell>
          <cell r="X7" t="str">
            <v>AND</v>
          </cell>
        </row>
        <row r="8">
          <cell r="W8" t="str">
            <v>Angola</v>
          </cell>
          <cell r="X8" t="str">
            <v>AGO</v>
          </cell>
        </row>
        <row r="9">
          <cell r="W9" t="str">
            <v>Anguilla</v>
          </cell>
          <cell r="X9" t="str">
            <v>AIA</v>
          </cell>
        </row>
        <row r="10">
          <cell r="W10" t="str">
            <v>Antarctica</v>
          </cell>
          <cell r="X10" t="str">
            <v>ATA</v>
          </cell>
        </row>
        <row r="11">
          <cell r="W11" t="str">
            <v>Antigua and Barbuda</v>
          </cell>
          <cell r="X11" t="str">
            <v>ATG</v>
          </cell>
        </row>
        <row r="12">
          <cell r="W12" t="str">
            <v>Argentina</v>
          </cell>
          <cell r="X12" t="str">
            <v>ARG</v>
          </cell>
        </row>
        <row r="13">
          <cell r="W13" t="str">
            <v>Armenia</v>
          </cell>
          <cell r="X13" t="str">
            <v>ARM</v>
          </cell>
        </row>
        <row r="14">
          <cell r="W14" t="str">
            <v>Aruba</v>
          </cell>
          <cell r="X14" t="str">
            <v>ABW</v>
          </cell>
        </row>
        <row r="15">
          <cell r="W15" t="str">
            <v>Australia</v>
          </cell>
          <cell r="X15" t="str">
            <v>AUS</v>
          </cell>
        </row>
        <row r="16">
          <cell r="W16" t="str">
            <v>Austria</v>
          </cell>
          <cell r="X16" t="str">
            <v>AUT</v>
          </cell>
        </row>
        <row r="17">
          <cell r="W17" t="str">
            <v>Azerbaijan</v>
          </cell>
          <cell r="X17" t="str">
            <v>AZE</v>
          </cell>
        </row>
        <row r="18">
          <cell r="W18" t="str">
            <v>Bahamas</v>
          </cell>
          <cell r="X18" t="str">
            <v>BHS</v>
          </cell>
        </row>
        <row r="19">
          <cell r="W19" t="str">
            <v>Bahrain</v>
          </cell>
          <cell r="X19" t="str">
            <v>BHR</v>
          </cell>
        </row>
        <row r="20">
          <cell r="W20" t="str">
            <v>Bangladesh</v>
          </cell>
          <cell r="X20" t="str">
            <v>BGD</v>
          </cell>
        </row>
        <row r="21">
          <cell r="W21" t="str">
            <v>Barbados</v>
          </cell>
          <cell r="X21" t="str">
            <v>BRB</v>
          </cell>
        </row>
        <row r="22">
          <cell r="W22" t="str">
            <v>Belarus</v>
          </cell>
          <cell r="X22" t="str">
            <v>BLR</v>
          </cell>
        </row>
        <row r="23">
          <cell r="W23" t="str">
            <v>Belgium</v>
          </cell>
          <cell r="X23" t="str">
            <v>BEL</v>
          </cell>
        </row>
        <row r="24">
          <cell r="W24" t="str">
            <v>Belize</v>
          </cell>
          <cell r="X24" t="str">
            <v>BLZ</v>
          </cell>
        </row>
        <row r="25">
          <cell r="W25" t="str">
            <v>Benin</v>
          </cell>
          <cell r="X25" t="str">
            <v>BEN</v>
          </cell>
        </row>
        <row r="26">
          <cell r="W26" t="str">
            <v>Bermuda</v>
          </cell>
          <cell r="X26" t="str">
            <v>BMU</v>
          </cell>
        </row>
        <row r="27">
          <cell r="W27" t="str">
            <v>Bhutan</v>
          </cell>
          <cell r="X27" t="str">
            <v>BTN</v>
          </cell>
        </row>
        <row r="28">
          <cell r="W28" t="str">
            <v>Bolivia, Plurinational State of</v>
          </cell>
          <cell r="X28" t="str">
            <v>BOL</v>
          </cell>
        </row>
        <row r="29">
          <cell r="W29" t="str">
            <v>Bonaire, Saint Eustatius and Saba</v>
          </cell>
          <cell r="X29" t="str">
            <v>BES</v>
          </cell>
        </row>
        <row r="30">
          <cell r="W30" t="str">
            <v>Bosnia and Herzegovina</v>
          </cell>
          <cell r="X30" t="str">
            <v>BIH</v>
          </cell>
        </row>
        <row r="31">
          <cell r="W31" t="str">
            <v>Botswana</v>
          </cell>
          <cell r="X31" t="str">
            <v>BWA</v>
          </cell>
        </row>
        <row r="32">
          <cell r="W32" t="str">
            <v>Bouvet Island</v>
          </cell>
          <cell r="X32" t="str">
            <v>BVT</v>
          </cell>
        </row>
        <row r="33">
          <cell r="W33" t="str">
            <v>Brazil</v>
          </cell>
          <cell r="X33" t="str">
            <v>BRA</v>
          </cell>
        </row>
        <row r="34">
          <cell r="W34" t="str">
            <v>British Indian Ocean Territory</v>
          </cell>
          <cell r="X34" t="str">
            <v>IOT</v>
          </cell>
        </row>
        <row r="35">
          <cell r="W35" t="str">
            <v>Brunei Darussalam</v>
          </cell>
          <cell r="X35" t="str">
            <v>BRN</v>
          </cell>
        </row>
        <row r="36">
          <cell r="W36" t="str">
            <v>Bulgaria</v>
          </cell>
          <cell r="X36" t="str">
            <v>BGR</v>
          </cell>
        </row>
        <row r="37">
          <cell r="W37" t="str">
            <v>Burkina Faso</v>
          </cell>
          <cell r="X37" t="str">
            <v>BFA</v>
          </cell>
        </row>
        <row r="38">
          <cell r="W38" t="str">
            <v>Burundi</v>
          </cell>
          <cell r="X38" t="str">
            <v>BDI</v>
          </cell>
        </row>
        <row r="39">
          <cell r="W39" t="str">
            <v>Cambodia</v>
          </cell>
          <cell r="X39" t="str">
            <v>KHM</v>
          </cell>
        </row>
        <row r="40">
          <cell r="W40" t="str">
            <v>Cameroon</v>
          </cell>
          <cell r="X40" t="str">
            <v>CMR</v>
          </cell>
        </row>
        <row r="41">
          <cell r="W41" t="str">
            <v>Canada</v>
          </cell>
          <cell r="X41" t="str">
            <v>CAN</v>
          </cell>
        </row>
        <row r="42">
          <cell r="W42" t="str">
            <v>Cape Verde</v>
          </cell>
          <cell r="X42" t="str">
            <v>CPV</v>
          </cell>
        </row>
        <row r="43">
          <cell r="W43" t="str">
            <v>Cayman Islands</v>
          </cell>
          <cell r="X43" t="str">
            <v>CYM</v>
          </cell>
        </row>
        <row r="44">
          <cell r="W44" t="str">
            <v>Central African Republic</v>
          </cell>
          <cell r="X44" t="str">
            <v>CAF</v>
          </cell>
        </row>
        <row r="45">
          <cell r="W45" t="str">
            <v>Chad</v>
          </cell>
          <cell r="X45" t="str">
            <v>TCD</v>
          </cell>
        </row>
        <row r="46">
          <cell r="W46" t="str">
            <v>Chile</v>
          </cell>
          <cell r="X46" t="str">
            <v>CHL</v>
          </cell>
        </row>
        <row r="47">
          <cell r="W47" t="str">
            <v>China</v>
          </cell>
          <cell r="X47" t="str">
            <v>CHN</v>
          </cell>
        </row>
        <row r="48">
          <cell r="W48" t="str">
            <v>Christmas Island</v>
          </cell>
          <cell r="X48" t="str">
            <v>CXR</v>
          </cell>
        </row>
        <row r="49">
          <cell r="W49" t="str">
            <v>Cocos (Keeling) Islands</v>
          </cell>
          <cell r="X49" t="str">
            <v>CCK</v>
          </cell>
        </row>
        <row r="50">
          <cell r="W50" t="str">
            <v>Colombia</v>
          </cell>
          <cell r="X50" t="str">
            <v>COL</v>
          </cell>
        </row>
        <row r="51">
          <cell r="W51" t="str">
            <v>Comoros</v>
          </cell>
          <cell r="X51" t="str">
            <v>COM</v>
          </cell>
        </row>
        <row r="52">
          <cell r="W52" t="str">
            <v>Congo</v>
          </cell>
          <cell r="X52" t="str">
            <v>COG</v>
          </cell>
        </row>
        <row r="53">
          <cell r="W53" t="str">
            <v>Congo, the Democratic Republic of the</v>
          </cell>
          <cell r="X53" t="str">
            <v>COD</v>
          </cell>
        </row>
        <row r="54">
          <cell r="W54" t="str">
            <v>Cook Islands</v>
          </cell>
          <cell r="X54" t="str">
            <v>COK</v>
          </cell>
        </row>
        <row r="55">
          <cell r="W55" t="str">
            <v>Costa Rica</v>
          </cell>
          <cell r="X55" t="str">
            <v>CRI</v>
          </cell>
        </row>
        <row r="56">
          <cell r="W56" t="str">
            <v>Côte d'Ivoire</v>
          </cell>
          <cell r="X56" t="str">
            <v>CIV</v>
          </cell>
        </row>
        <row r="57">
          <cell r="W57" t="str">
            <v>Croatia</v>
          </cell>
          <cell r="X57" t="str">
            <v>HRV</v>
          </cell>
        </row>
        <row r="58">
          <cell r="W58" t="str">
            <v>Cuba</v>
          </cell>
          <cell r="X58" t="str">
            <v>CUB</v>
          </cell>
        </row>
        <row r="59">
          <cell r="W59" t="str">
            <v>Curaçao</v>
          </cell>
          <cell r="X59" t="str">
            <v>CUW</v>
          </cell>
        </row>
        <row r="60">
          <cell r="W60" t="str">
            <v>Cyprus</v>
          </cell>
          <cell r="X60" t="str">
            <v>CYP</v>
          </cell>
        </row>
        <row r="61">
          <cell r="W61" t="str">
            <v>Czech Republic</v>
          </cell>
          <cell r="X61" t="str">
            <v>CZE</v>
          </cell>
        </row>
        <row r="62">
          <cell r="W62" t="str">
            <v>Denmark</v>
          </cell>
          <cell r="X62" t="str">
            <v>DNK</v>
          </cell>
        </row>
        <row r="63">
          <cell r="W63" t="str">
            <v>Djibouti</v>
          </cell>
          <cell r="X63" t="str">
            <v>DJI</v>
          </cell>
        </row>
        <row r="64">
          <cell r="W64" t="str">
            <v>Dominica</v>
          </cell>
          <cell r="X64" t="str">
            <v>DMA</v>
          </cell>
        </row>
        <row r="65">
          <cell r="W65" t="str">
            <v>Dominican Republic</v>
          </cell>
          <cell r="X65" t="str">
            <v>DOM</v>
          </cell>
        </row>
        <row r="66">
          <cell r="W66" t="str">
            <v>Ecuador</v>
          </cell>
          <cell r="X66" t="str">
            <v>ECU</v>
          </cell>
        </row>
        <row r="67">
          <cell r="W67" t="str">
            <v>Egypt</v>
          </cell>
          <cell r="X67" t="str">
            <v>EGY</v>
          </cell>
        </row>
        <row r="68">
          <cell r="W68" t="str">
            <v>El Salvador</v>
          </cell>
          <cell r="X68" t="str">
            <v>SLV</v>
          </cell>
        </row>
        <row r="69">
          <cell r="W69" t="str">
            <v>Equatorial Guinea</v>
          </cell>
          <cell r="X69" t="str">
            <v>GNQ</v>
          </cell>
        </row>
        <row r="70">
          <cell r="W70" t="str">
            <v>Eritrea</v>
          </cell>
          <cell r="X70" t="str">
            <v>ERI</v>
          </cell>
        </row>
        <row r="71">
          <cell r="W71" t="str">
            <v>Estonia</v>
          </cell>
          <cell r="X71" t="str">
            <v>EST</v>
          </cell>
        </row>
        <row r="72">
          <cell r="W72" t="str">
            <v>Ethiopia</v>
          </cell>
          <cell r="X72" t="str">
            <v>ETH</v>
          </cell>
        </row>
        <row r="73">
          <cell r="W73" t="str">
            <v>Falkland Islands (Malvinas)</v>
          </cell>
          <cell r="X73" t="str">
            <v>FLK</v>
          </cell>
        </row>
        <row r="74">
          <cell r="W74" t="str">
            <v>Faroe Islands</v>
          </cell>
          <cell r="X74" t="str">
            <v>FRO</v>
          </cell>
        </row>
        <row r="75">
          <cell r="W75" t="str">
            <v>Fiji</v>
          </cell>
          <cell r="X75" t="str">
            <v>FJI</v>
          </cell>
        </row>
        <row r="76">
          <cell r="W76" t="str">
            <v>Finland</v>
          </cell>
          <cell r="X76" t="str">
            <v>FIN</v>
          </cell>
        </row>
        <row r="77">
          <cell r="W77" t="str">
            <v>France</v>
          </cell>
          <cell r="X77" t="str">
            <v>FRA</v>
          </cell>
        </row>
        <row r="78">
          <cell r="W78" t="str">
            <v>French Guiana</v>
          </cell>
          <cell r="X78" t="str">
            <v>GUF</v>
          </cell>
        </row>
        <row r="79">
          <cell r="W79" t="str">
            <v>French Polynesia</v>
          </cell>
          <cell r="X79" t="str">
            <v>PYF</v>
          </cell>
        </row>
        <row r="80">
          <cell r="W80" t="str">
            <v>French Southern Territories</v>
          </cell>
          <cell r="X80" t="str">
            <v>ATF</v>
          </cell>
        </row>
        <row r="81">
          <cell r="W81" t="str">
            <v>Gabon</v>
          </cell>
          <cell r="X81" t="str">
            <v>GAB</v>
          </cell>
        </row>
        <row r="82">
          <cell r="W82" t="str">
            <v>Gambia</v>
          </cell>
          <cell r="X82" t="str">
            <v>GMB</v>
          </cell>
        </row>
        <row r="83">
          <cell r="W83" t="str">
            <v>Georgia</v>
          </cell>
          <cell r="X83" t="str">
            <v>GEO</v>
          </cell>
        </row>
        <row r="84">
          <cell r="W84" t="str">
            <v>Germany</v>
          </cell>
          <cell r="X84" t="str">
            <v>DEU</v>
          </cell>
        </row>
        <row r="85">
          <cell r="W85" t="str">
            <v>Ghana</v>
          </cell>
          <cell r="X85" t="str">
            <v>GHA</v>
          </cell>
        </row>
        <row r="86">
          <cell r="W86" t="str">
            <v>Gibraltar</v>
          </cell>
          <cell r="X86" t="str">
            <v>GIB</v>
          </cell>
        </row>
        <row r="87">
          <cell r="W87" t="str">
            <v>Greece</v>
          </cell>
          <cell r="X87" t="str">
            <v>GRC</v>
          </cell>
        </row>
        <row r="88">
          <cell r="W88" t="str">
            <v>Greenland</v>
          </cell>
          <cell r="X88" t="str">
            <v>GRL</v>
          </cell>
        </row>
        <row r="89">
          <cell r="W89" t="str">
            <v>Grenada</v>
          </cell>
          <cell r="X89" t="str">
            <v>GRD</v>
          </cell>
        </row>
        <row r="90">
          <cell r="W90" t="str">
            <v>Guadeloupe</v>
          </cell>
          <cell r="X90" t="str">
            <v>GLP</v>
          </cell>
        </row>
        <row r="91">
          <cell r="W91" t="str">
            <v>Guam</v>
          </cell>
          <cell r="X91" t="str">
            <v>GUM</v>
          </cell>
        </row>
        <row r="92">
          <cell r="W92" t="str">
            <v>Guatemala</v>
          </cell>
          <cell r="X92" t="str">
            <v>GTM</v>
          </cell>
        </row>
        <row r="93">
          <cell r="W93" t="str">
            <v>Guernsey</v>
          </cell>
          <cell r="X93" t="str">
            <v>GGY</v>
          </cell>
        </row>
        <row r="94">
          <cell r="W94" t="str">
            <v>Guinea</v>
          </cell>
          <cell r="X94" t="str">
            <v>GIN</v>
          </cell>
        </row>
        <row r="95">
          <cell r="W95" t="str">
            <v>Guinea-Bissau</v>
          </cell>
          <cell r="X95" t="str">
            <v>GNB</v>
          </cell>
        </row>
        <row r="96">
          <cell r="W96" t="str">
            <v>Guyana</v>
          </cell>
          <cell r="X96" t="str">
            <v>GUY</v>
          </cell>
        </row>
        <row r="97">
          <cell r="W97" t="str">
            <v>Haiti</v>
          </cell>
          <cell r="X97" t="str">
            <v>HTI</v>
          </cell>
        </row>
        <row r="98">
          <cell r="W98" t="str">
            <v>Heard Island and McDonald Islands</v>
          </cell>
          <cell r="X98" t="str">
            <v>HMD</v>
          </cell>
        </row>
        <row r="99">
          <cell r="W99" t="str">
            <v>Holy See (Vatican City State)</v>
          </cell>
          <cell r="X99" t="str">
            <v>VAT</v>
          </cell>
        </row>
        <row r="100">
          <cell r="W100" t="str">
            <v>Honduras</v>
          </cell>
          <cell r="X100" t="str">
            <v>HND</v>
          </cell>
        </row>
        <row r="101">
          <cell r="W101" t="str">
            <v>Hong Kong</v>
          </cell>
          <cell r="X101" t="str">
            <v>HKG</v>
          </cell>
        </row>
        <row r="102">
          <cell r="W102" t="str">
            <v>Hungary</v>
          </cell>
          <cell r="X102" t="str">
            <v>HUN</v>
          </cell>
        </row>
        <row r="103">
          <cell r="W103" t="str">
            <v>Iceland</v>
          </cell>
          <cell r="X103" t="str">
            <v>ISL</v>
          </cell>
        </row>
        <row r="104">
          <cell r="W104" t="str">
            <v>India</v>
          </cell>
          <cell r="X104" t="str">
            <v>IND</v>
          </cell>
        </row>
        <row r="105">
          <cell r="W105" t="str">
            <v>Indonesia</v>
          </cell>
          <cell r="X105" t="str">
            <v>IDN</v>
          </cell>
        </row>
        <row r="106">
          <cell r="W106" t="str">
            <v>Iran, Islamic Republic of</v>
          </cell>
          <cell r="X106" t="str">
            <v>IRN</v>
          </cell>
        </row>
        <row r="107">
          <cell r="W107" t="str">
            <v>Iraq</v>
          </cell>
          <cell r="X107" t="str">
            <v>IRQ</v>
          </cell>
        </row>
        <row r="108">
          <cell r="W108" t="str">
            <v>Ireland</v>
          </cell>
          <cell r="X108" t="str">
            <v>IRL</v>
          </cell>
        </row>
        <row r="109">
          <cell r="W109" t="str">
            <v>Isle of Man</v>
          </cell>
          <cell r="X109" t="str">
            <v>IMN</v>
          </cell>
        </row>
        <row r="110">
          <cell r="W110" t="str">
            <v>Israel</v>
          </cell>
          <cell r="X110" t="str">
            <v>ISR</v>
          </cell>
        </row>
        <row r="111">
          <cell r="W111" t="str">
            <v>Italy</v>
          </cell>
          <cell r="X111" t="str">
            <v>ITA</v>
          </cell>
        </row>
        <row r="112">
          <cell r="W112" t="str">
            <v>Jamaica</v>
          </cell>
          <cell r="X112" t="str">
            <v>JAM</v>
          </cell>
        </row>
        <row r="113">
          <cell r="W113" t="str">
            <v>Japan</v>
          </cell>
          <cell r="X113" t="str">
            <v>JPN</v>
          </cell>
        </row>
        <row r="114">
          <cell r="W114" t="str">
            <v>Jersey</v>
          </cell>
          <cell r="X114" t="str">
            <v>JEY</v>
          </cell>
        </row>
        <row r="115">
          <cell r="W115" t="str">
            <v>Jordan</v>
          </cell>
          <cell r="X115" t="str">
            <v>JOR</v>
          </cell>
        </row>
        <row r="116">
          <cell r="W116" t="str">
            <v>Kazakhstan</v>
          </cell>
          <cell r="X116" t="str">
            <v>KAZ</v>
          </cell>
        </row>
        <row r="117">
          <cell r="W117" t="str">
            <v>Kenya</v>
          </cell>
          <cell r="X117" t="str">
            <v>KEN</v>
          </cell>
        </row>
        <row r="118">
          <cell r="W118" t="str">
            <v>Kiribati</v>
          </cell>
          <cell r="X118" t="str">
            <v>KIR</v>
          </cell>
        </row>
        <row r="119">
          <cell r="W119" t="str">
            <v>Korea, Democratic People's Republic of</v>
          </cell>
          <cell r="X119" t="str">
            <v>PRK</v>
          </cell>
        </row>
        <row r="120">
          <cell r="W120" t="str">
            <v>Korea, Republic of</v>
          </cell>
          <cell r="X120" t="str">
            <v>KOR</v>
          </cell>
        </row>
        <row r="121">
          <cell r="W121" t="str">
            <v>Kuwait</v>
          </cell>
          <cell r="X121" t="str">
            <v>KWT</v>
          </cell>
        </row>
        <row r="122">
          <cell r="W122" t="str">
            <v>Kyrgyzstan</v>
          </cell>
          <cell r="X122" t="str">
            <v>KGZ</v>
          </cell>
        </row>
        <row r="123">
          <cell r="W123" t="str">
            <v>Lao People's Democratic Republic</v>
          </cell>
          <cell r="X123" t="str">
            <v>LAO</v>
          </cell>
        </row>
        <row r="124">
          <cell r="W124" t="str">
            <v>Latvia</v>
          </cell>
          <cell r="X124" t="str">
            <v>LVA</v>
          </cell>
        </row>
        <row r="125">
          <cell r="W125" t="str">
            <v>Lebanon</v>
          </cell>
          <cell r="X125" t="str">
            <v>LBN</v>
          </cell>
        </row>
        <row r="126">
          <cell r="W126" t="str">
            <v>Lesotho</v>
          </cell>
          <cell r="X126" t="str">
            <v>LSO</v>
          </cell>
        </row>
        <row r="127">
          <cell r="W127" t="str">
            <v>Liberia</v>
          </cell>
          <cell r="X127" t="str">
            <v>LBR</v>
          </cell>
        </row>
        <row r="128">
          <cell r="W128" t="str">
            <v>Libyan Arab Jamahiriya</v>
          </cell>
          <cell r="X128" t="str">
            <v>LBY</v>
          </cell>
        </row>
        <row r="129">
          <cell r="W129" t="str">
            <v>Liechtenstein</v>
          </cell>
          <cell r="X129" t="str">
            <v>LIE</v>
          </cell>
        </row>
        <row r="130">
          <cell r="W130" t="str">
            <v>Lithuania</v>
          </cell>
          <cell r="X130" t="str">
            <v>LTU</v>
          </cell>
        </row>
        <row r="131">
          <cell r="W131" t="str">
            <v>Luxembourg</v>
          </cell>
          <cell r="X131" t="str">
            <v>LUX</v>
          </cell>
        </row>
        <row r="132">
          <cell r="W132" t="str">
            <v>Macao</v>
          </cell>
          <cell r="X132" t="str">
            <v>MAC</v>
          </cell>
        </row>
        <row r="133">
          <cell r="W133" t="str">
            <v>Macedonia, the former Yugoslav Republic of</v>
          </cell>
          <cell r="X133" t="str">
            <v>MKD</v>
          </cell>
        </row>
        <row r="134">
          <cell r="W134" t="str">
            <v>Madagascar</v>
          </cell>
          <cell r="X134" t="str">
            <v>MDG</v>
          </cell>
        </row>
        <row r="135">
          <cell r="W135" t="str">
            <v>Malawi</v>
          </cell>
          <cell r="X135" t="str">
            <v>MWI</v>
          </cell>
        </row>
        <row r="136">
          <cell r="W136" t="str">
            <v>Malaysia</v>
          </cell>
          <cell r="X136" t="str">
            <v>MYS</v>
          </cell>
        </row>
        <row r="137">
          <cell r="W137" t="str">
            <v>Maldives</v>
          </cell>
          <cell r="X137" t="str">
            <v>MDV</v>
          </cell>
        </row>
        <row r="138">
          <cell r="W138" t="str">
            <v>Mali</v>
          </cell>
          <cell r="X138" t="str">
            <v>MLI</v>
          </cell>
        </row>
        <row r="139">
          <cell r="W139" t="str">
            <v>Malta</v>
          </cell>
          <cell r="X139" t="str">
            <v>MLT</v>
          </cell>
        </row>
        <row r="140">
          <cell r="W140" t="str">
            <v>Marshall Islands</v>
          </cell>
          <cell r="X140" t="str">
            <v>MHL</v>
          </cell>
        </row>
        <row r="141">
          <cell r="W141" t="str">
            <v>Martinique</v>
          </cell>
          <cell r="X141" t="str">
            <v>MTQ</v>
          </cell>
        </row>
        <row r="142">
          <cell r="W142" t="str">
            <v>Mauritania</v>
          </cell>
          <cell r="X142" t="str">
            <v>MRT</v>
          </cell>
        </row>
        <row r="143">
          <cell r="W143" t="str">
            <v>Mauritius</v>
          </cell>
          <cell r="X143" t="str">
            <v>MUS</v>
          </cell>
        </row>
        <row r="144">
          <cell r="W144" t="str">
            <v>Mayotte</v>
          </cell>
          <cell r="X144" t="str">
            <v>MYT</v>
          </cell>
        </row>
        <row r="145">
          <cell r="W145" t="str">
            <v>Mexico</v>
          </cell>
          <cell r="X145" t="str">
            <v>MEX</v>
          </cell>
        </row>
        <row r="146">
          <cell r="W146" t="str">
            <v>Micronesia, Federated States of</v>
          </cell>
          <cell r="X146" t="str">
            <v>FSM</v>
          </cell>
        </row>
        <row r="147">
          <cell r="W147" t="str">
            <v>Moldova, Republic of</v>
          </cell>
          <cell r="X147" t="str">
            <v>MDA</v>
          </cell>
        </row>
        <row r="148">
          <cell r="W148" t="str">
            <v>Monaco</v>
          </cell>
          <cell r="X148" t="str">
            <v>MCO</v>
          </cell>
        </row>
        <row r="149">
          <cell r="W149" t="str">
            <v>Mongolia</v>
          </cell>
          <cell r="X149" t="str">
            <v>MNG</v>
          </cell>
        </row>
        <row r="150">
          <cell r="W150" t="str">
            <v>Montenegro</v>
          </cell>
          <cell r="X150" t="str">
            <v>MNE</v>
          </cell>
        </row>
        <row r="151">
          <cell r="W151" t="str">
            <v>Montserrat</v>
          </cell>
          <cell r="X151" t="str">
            <v>MSR</v>
          </cell>
        </row>
        <row r="152">
          <cell r="W152" t="str">
            <v>Morocco</v>
          </cell>
          <cell r="X152" t="str">
            <v>MAR</v>
          </cell>
        </row>
        <row r="153">
          <cell r="W153" t="str">
            <v>Mozambique</v>
          </cell>
          <cell r="X153" t="str">
            <v>MOZ</v>
          </cell>
        </row>
        <row r="154">
          <cell r="W154" t="str">
            <v>Myanmar</v>
          </cell>
          <cell r="X154" t="str">
            <v>MMR</v>
          </cell>
        </row>
        <row r="155">
          <cell r="W155" t="str">
            <v>Namibia</v>
          </cell>
          <cell r="X155" t="str">
            <v>NAM</v>
          </cell>
        </row>
        <row r="156">
          <cell r="W156" t="str">
            <v>Nauru</v>
          </cell>
          <cell r="X156" t="str">
            <v>NRU</v>
          </cell>
        </row>
        <row r="157">
          <cell r="W157" t="str">
            <v>Nepal</v>
          </cell>
          <cell r="X157" t="str">
            <v>NPL</v>
          </cell>
        </row>
        <row r="158">
          <cell r="W158" t="str">
            <v>Netherlands</v>
          </cell>
          <cell r="X158" t="str">
            <v>NLD</v>
          </cell>
        </row>
        <row r="159">
          <cell r="W159" t="str">
            <v>New Caledonia</v>
          </cell>
          <cell r="X159" t="str">
            <v>NCL</v>
          </cell>
        </row>
        <row r="160">
          <cell r="W160" t="str">
            <v>New Zealand</v>
          </cell>
          <cell r="X160" t="str">
            <v>NZL</v>
          </cell>
        </row>
        <row r="161">
          <cell r="W161" t="str">
            <v>Nicaragua</v>
          </cell>
          <cell r="X161" t="str">
            <v>NIC</v>
          </cell>
        </row>
        <row r="162">
          <cell r="W162" t="str">
            <v>Niger</v>
          </cell>
          <cell r="X162" t="str">
            <v>NER</v>
          </cell>
        </row>
        <row r="163">
          <cell r="W163" t="str">
            <v>Nigeria</v>
          </cell>
          <cell r="X163" t="str">
            <v>NGA</v>
          </cell>
        </row>
        <row r="164">
          <cell r="W164" t="str">
            <v>Niue</v>
          </cell>
          <cell r="X164" t="str">
            <v>NIU</v>
          </cell>
        </row>
        <row r="165">
          <cell r="W165" t="str">
            <v>Norfolk Island</v>
          </cell>
          <cell r="X165" t="str">
            <v>NFK</v>
          </cell>
        </row>
        <row r="166">
          <cell r="W166" t="str">
            <v>Northern Mariana Islands</v>
          </cell>
          <cell r="X166" t="str">
            <v>MNP</v>
          </cell>
        </row>
        <row r="167">
          <cell r="W167" t="str">
            <v>Norway</v>
          </cell>
          <cell r="X167" t="str">
            <v>NOR</v>
          </cell>
        </row>
        <row r="168">
          <cell r="W168" t="str">
            <v>Oman</v>
          </cell>
          <cell r="X168" t="str">
            <v>OMN</v>
          </cell>
        </row>
        <row r="169">
          <cell r="W169" t="str">
            <v>Pakistan</v>
          </cell>
          <cell r="X169" t="str">
            <v>PAK</v>
          </cell>
        </row>
        <row r="170">
          <cell r="W170" t="str">
            <v>Palau</v>
          </cell>
          <cell r="X170" t="str">
            <v>PLW</v>
          </cell>
        </row>
        <row r="171">
          <cell r="W171" t="str">
            <v>Palestinian Territory, Occupied</v>
          </cell>
          <cell r="X171" t="str">
            <v>PSE</v>
          </cell>
        </row>
        <row r="172">
          <cell r="W172" t="str">
            <v>Panama</v>
          </cell>
          <cell r="X172" t="str">
            <v>PAN</v>
          </cell>
        </row>
        <row r="173">
          <cell r="W173" t="str">
            <v>Papua New Guinea</v>
          </cell>
          <cell r="X173" t="str">
            <v>PNG</v>
          </cell>
        </row>
        <row r="174">
          <cell r="W174" t="str">
            <v>Paraguay</v>
          </cell>
          <cell r="X174" t="str">
            <v>PRY</v>
          </cell>
        </row>
        <row r="175">
          <cell r="W175" t="str">
            <v>Peru</v>
          </cell>
          <cell r="X175" t="str">
            <v>PER</v>
          </cell>
        </row>
        <row r="176">
          <cell r="W176" t="str">
            <v>Philippines</v>
          </cell>
          <cell r="X176" t="str">
            <v>PHL</v>
          </cell>
        </row>
        <row r="177">
          <cell r="W177" t="str">
            <v>Pitcairn</v>
          </cell>
          <cell r="X177" t="str">
            <v>PCN</v>
          </cell>
        </row>
        <row r="178">
          <cell r="W178" t="str">
            <v>Poland</v>
          </cell>
          <cell r="X178" t="str">
            <v>POL</v>
          </cell>
        </row>
        <row r="179">
          <cell r="W179" t="str">
            <v>Portugal</v>
          </cell>
          <cell r="X179" t="str">
            <v>PRT</v>
          </cell>
        </row>
        <row r="180">
          <cell r="W180" t="str">
            <v>Puerto Rico</v>
          </cell>
          <cell r="X180" t="str">
            <v>PRI</v>
          </cell>
        </row>
        <row r="181">
          <cell r="W181" t="str">
            <v>Qatar</v>
          </cell>
          <cell r="X181" t="str">
            <v>QAT</v>
          </cell>
        </row>
        <row r="182">
          <cell r="W182" t="str">
            <v>Réunion</v>
          </cell>
          <cell r="X182" t="str">
            <v>REU</v>
          </cell>
        </row>
        <row r="183">
          <cell r="W183" t="str">
            <v>Romania</v>
          </cell>
          <cell r="X183" t="str">
            <v>ROU</v>
          </cell>
        </row>
        <row r="184">
          <cell r="W184" t="str">
            <v>Russian Federation</v>
          </cell>
          <cell r="X184" t="str">
            <v>RUS</v>
          </cell>
        </row>
        <row r="185">
          <cell r="W185" t="str">
            <v>Rwanda</v>
          </cell>
          <cell r="X185" t="str">
            <v>RWA</v>
          </cell>
        </row>
        <row r="186">
          <cell r="W186" t="str">
            <v>Saint Barthélemy</v>
          </cell>
          <cell r="X186" t="str">
            <v>BLM</v>
          </cell>
        </row>
        <row r="187">
          <cell r="W187" t="str">
            <v>Saint Helena, Ascension and Tristan da Cunha</v>
          </cell>
          <cell r="X187" t="str">
            <v>SHN</v>
          </cell>
        </row>
        <row r="188">
          <cell r="W188" t="str">
            <v>Saint Kitts and Nevis</v>
          </cell>
          <cell r="X188" t="str">
            <v>KNA</v>
          </cell>
        </row>
        <row r="189">
          <cell r="W189" t="str">
            <v>Saint Lucia</v>
          </cell>
          <cell r="X189" t="str">
            <v>LCA</v>
          </cell>
        </row>
        <row r="190">
          <cell r="W190" t="str">
            <v>Saint Martin (French part)</v>
          </cell>
          <cell r="X190" t="str">
            <v>MAF</v>
          </cell>
        </row>
        <row r="191">
          <cell r="W191" t="str">
            <v>Saint Pierre and Miquelon</v>
          </cell>
          <cell r="X191" t="str">
            <v>SPM</v>
          </cell>
        </row>
        <row r="192">
          <cell r="W192" t="str">
            <v>Saint Vincent and the Grenadines</v>
          </cell>
          <cell r="X192" t="str">
            <v>VCT</v>
          </cell>
        </row>
        <row r="193">
          <cell r="W193" t="str">
            <v>Samoa</v>
          </cell>
          <cell r="X193" t="str">
            <v>WSM</v>
          </cell>
        </row>
        <row r="194">
          <cell r="W194" t="str">
            <v>San Marino</v>
          </cell>
          <cell r="X194" t="str">
            <v>SMR</v>
          </cell>
        </row>
        <row r="195">
          <cell r="W195" t="str">
            <v>Sao Tome and Principe</v>
          </cell>
          <cell r="X195" t="str">
            <v>STP</v>
          </cell>
        </row>
        <row r="196">
          <cell r="W196" t="str">
            <v>Saudi Arabia</v>
          </cell>
          <cell r="X196" t="str">
            <v>SAU</v>
          </cell>
        </row>
        <row r="197">
          <cell r="W197" t="str">
            <v>Senegal</v>
          </cell>
          <cell r="X197" t="str">
            <v>SEN</v>
          </cell>
        </row>
        <row r="198">
          <cell r="W198" t="str">
            <v>Serbia</v>
          </cell>
          <cell r="X198" t="str">
            <v>SRB</v>
          </cell>
        </row>
        <row r="199">
          <cell r="W199" t="str">
            <v>Seychelles</v>
          </cell>
          <cell r="X199" t="str">
            <v>SYC</v>
          </cell>
        </row>
        <row r="200">
          <cell r="W200" t="str">
            <v>Sierra Leone</v>
          </cell>
          <cell r="X200" t="str">
            <v>SLE</v>
          </cell>
        </row>
        <row r="201">
          <cell r="W201" t="str">
            <v>Singapore</v>
          </cell>
          <cell r="X201" t="str">
            <v>SGP</v>
          </cell>
        </row>
        <row r="202">
          <cell r="W202" t="str">
            <v>Sint Maarten (Dutch part)</v>
          </cell>
          <cell r="X202" t="str">
            <v>SXM</v>
          </cell>
        </row>
        <row r="203">
          <cell r="W203" t="str">
            <v>Slovakia</v>
          </cell>
          <cell r="X203" t="str">
            <v>SVK</v>
          </cell>
        </row>
        <row r="204">
          <cell r="W204" t="str">
            <v>Slovenia</v>
          </cell>
          <cell r="X204" t="str">
            <v>SVN</v>
          </cell>
        </row>
        <row r="205">
          <cell r="W205" t="str">
            <v>Solomon Islands</v>
          </cell>
          <cell r="X205" t="str">
            <v>SLB</v>
          </cell>
        </row>
        <row r="206">
          <cell r="W206" t="str">
            <v>Somalia</v>
          </cell>
          <cell r="X206" t="str">
            <v>SOM</v>
          </cell>
        </row>
        <row r="207">
          <cell r="W207" t="str">
            <v>South Africa</v>
          </cell>
          <cell r="X207" t="str">
            <v>ZAF</v>
          </cell>
        </row>
        <row r="208">
          <cell r="W208" t="str">
            <v>South Georgia and the South Sandwich Islands</v>
          </cell>
          <cell r="X208" t="str">
            <v>SGS</v>
          </cell>
        </row>
        <row r="209">
          <cell r="W209" t="str">
            <v>Spain</v>
          </cell>
          <cell r="X209" t="str">
            <v>ESP</v>
          </cell>
        </row>
        <row r="210">
          <cell r="W210" t="str">
            <v>Sri Lanka</v>
          </cell>
          <cell r="X210" t="str">
            <v>LKA</v>
          </cell>
        </row>
        <row r="211">
          <cell r="W211" t="str">
            <v>Sudan</v>
          </cell>
          <cell r="X211" t="str">
            <v>SDN</v>
          </cell>
        </row>
        <row r="212">
          <cell r="W212" t="str">
            <v>Suriname</v>
          </cell>
          <cell r="X212" t="str">
            <v>SUR</v>
          </cell>
        </row>
        <row r="213">
          <cell r="W213" t="str">
            <v>Svalbard and Jan Mayen</v>
          </cell>
          <cell r="X213" t="str">
            <v>SJM</v>
          </cell>
        </row>
        <row r="214">
          <cell r="W214" t="str">
            <v>Swaziland</v>
          </cell>
          <cell r="X214" t="str">
            <v>SWZ</v>
          </cell>
        </row>
        <row r="215">
          <cell r="W215" t="str">
            <v>Sweden</v>
          </cell>
          <cell r="X215" t="str">
            <v>SWE</v>
          </cell>
        </row>
        <row r="216">
          <cell r="W216" t="str">
            <v>Switzerland</v>
          </cell>
          <cell r="X216" t="str">
            <v>CHE</v>
          </cell>
        </row>
        <row r="217">
          <cell r="W217" t="str">
            <v>Syrian Arab Republic</v>
          </cell>
          <cell r="X217" t="str">
            <v>SYR</v>
          </cell>
        </row>
        <row r="218">
          <cell r="W218" t="str">
            <v>Taiwan, Province of China</v>
          </cell>
          <cell r="X218" t="str">
            <v>TWN</v>
          </cell>
        </row>
        <row r="219">
          <cell r="W219" t="str">
            <v>Tajikistan</v>
          </cell>
          <cell r="X219" t="str">
            <v>TJK</v>
          </cell>
        </row>
        <row r="220">
          <cell r="W220" t="str">
            <v>Tanzania, United Republic of</v>
          </cell>
          <cell r="X220" t="str">
            <v>TZA</v>
          </cell>
        </row>
        <row r="221">
          <cell r="W221" t="str">
            <v>Thailand</v>
          </cell>
          <cell r="X221" t="str">
            <v>THA</v>
          </cell>
        </row>
        <row r="222">
          <cell r="W222" t="str">
            <v>Timor-Leste</v>
          </cell>
          <cell r="X222" t="str">
            <v>TLS</v>
          </cell>
        </row>
        <row r="223">
          <cell r="W223" t="str">
            <v>Togo</v>
          </cell>
          <cell r="X223" t="str">
            <v>TGO</v>
          </cell>
        </row>
        <row r="224">
          <cell r="W224" t="str">
            <v>Tokelau</v>
          </cell>
          <cell r="X224" t="str">
            <v>TKL</v>
          </cell>
        </row>
        <row r="225">
          <cell r="W225" t="str">
            <v>Tonga</v>
          </cell>
          <cell r="X225" t="str">
            <v>TON</v>
          </cell>
        </row>
        <row r="226">
          <cell r="W226" t="str">
            <v>Trinidad and Tobago</v>
          </cell>
          <cell r="X226" t="str">
            <v>TTO</v>
          </cell>
        </row>
        <row r="227">
          <cell r="W227" t="str">
            <v>Tunisia</v>
          </cell>
          <cell r="X227" t="str">
            <v>TUN</v>
          </cell>
        </row>
        <row r="228">
          <cell r="W228" t="str">
            <v>Turkey</v>
          </cell>
          <cell r="X228" t="str">
            <v>TUR</v>
          </cell>
        </row>
        <row r="229">
          <cell r="W229" t="str">
            <v>Turkmenistan</v>
          </cell>
          <cell r="X229" t="str">
            <v>TKM</v>
          </cell>
        </row>
        <row r="230">
          <cell r="W230" t="str">
            <v>Turks and Caicos Islands</v>
          </cell>
          <cell r="X230" t="str">
            <v>TCA</v>
          </cell>
        </row>
        <row r="231">
          <cell r="W231" t="str">
            <v>Tuvalu</v>
          </cell>
          <cell r="X231" t="str">
            <v>TUV</v>
          </cell>
        </row>
        <row r="232">
          <cell r="W232" t="str">
            <v>Uganda</v>
          </cell>
          <cell r="X232" t="str">
            <v>UGA</v>
          </cell>
        </row>
        <row r="233">
          <cell r="W233" t="str">
            <v>Ukraine</v>
          </cell>
          <cell r="X233" t="str">
            <v>UKR</v>
          </cell>
        </row>
        <row r="234">
          <cell r="W234" t="str">
            <v>United Arab Emirates</v>
          </cell>
          <cell r="X234" t="str">
            <v>ARE</v>
          </cell>
        </row>
        <row r="235">
          <cell r="W235" t="str">
            <v>United Kingdom</v>
          </cell>
          <cell r="X235" t="str">
            <v>GBR</v>
          </cell>
        </row>
        <row r="236">
          <cell r="W236" t="str">
            <v>United States</v>
          </cell>
          <cell r="X236" t="str">
            <v>USA</v>
          </cell>
        </row>
        <row r="237">
          <cell r="W237" t="str">
            <v>United States Minor Outlying Islands</v>
          </cell>
          <cell r="X237" t="str">
            <v>UMI</v>
          </cell>
        </row>
        <row r="238">
          <cell r="W238" t="str">
            <v>Uruguay</v>
          </cell>
          <cell r="X238" t="str">
            <v>URY</v>
          </cell>
        </row>
        <row r="239">
          <cell r="W239" t="str">
            <v>Uzbekistan</v>
          </cell>
          <cell r="X239" t="str">
            <v>UZB</v>
          </cell>
        </row>
        <row r="240">
          <cell r="W240" t="str">
            <v>Vanuatu</v>
          </cell>
          <cell r="X240" t="str">
            <v>VUT</v>
          </cell>
        </row>
        <row r="241">
          <cell r="W241" t="str">
            <v>Venezuela, Bolivarian Republic of</v>
          </cell>
          <cell r="X241" t="str">
            <v>VEN</v>
          </cell>
        </row>
        <row r="242">
          <cell r="W242" t="str">
            <v>Viet Nam</v>
          </cell>
          <cell r="X242" t="str">
            <v>VNM</v>
          </cell>
        </row>
        <row r="243">
          <cell r="W243" t="str">
            <v>Virgin Islands, British</v>
          </cell>
          <cell r="X243" t="str">
            <v>VGB</v>
          </cell>
        </row>
        <row r="244">
          <cell r="W244" t="str">
            <v>Virgin Islands, U.S.</v>
          </cell>
          <cell r="X244" t="str">
            <v>VIR</v>
          </cell>
        </row>
        <row r="245">
          <cell r="W245" t="str">
            <v>Wallis and Futuna</v>
          </cell>
          <cell r="X245" t="str">
            <v>WLF</v>
          </cell>
        </row>
        <row r="246">
          <cell r="W246" t="str">
            <v>Western Sahara</v>
          </cell>
          <cell r="X246" t="str">
            <v>ESH</v>
          </cell>
        </row>
        <row r="247">
          <cell r="W247" t="str">
            <v>Yemen</v>
          </cell>
          <cell r="X247" t="str">
            <v>YEM</v>
          </cell>
        </row>
        <row r="248">
          <cell r="W248" t="str">
            <v>Zambia</v>
          </cell>
          <cell r="X248" t="str">
            <v>ZMB</v>
          </cell>
        </row>
        <row r="249">
          <cell r="W249" t="str">
            <v>Zimbabwe</v>
          </cell>
          <cell r="X249" t="str">
            <v>ZWE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INT</v>
          </cell>
          <cell r="F1" t="str">
            <v>TYPE</v>
          </cell>
          <cell r="G1" t="str">
            <v>CBM 5</v>
          </cell>
          <cell r="H1" t="str">
            <v>CBM 4</v>
          </cell>
          <cell r="I1" t="str">
            <v>JMD</v>
          </cell>
          <cell r="J1" t="str">
            <v>USD</v>
          </cell>
          <cell r="K1" t="str">
            <v>JMD EQUIV.</v>
          </cell>
        </row>
        <row r="2">
          <cell r="A2" t="str">
            <v>CARIBBEAN BRAKE PRODUCTS LTD</v>
          </cell>
          <cell r="B2">
            <v>128</v>
          </cell>
          <cell r="C2" t="str">
            <v>03</v>
          </cell>
          <cell r="D2" t="str">
            <v>USD</v>
          </cell>
          <cell r="E2">
            <v>9.4600000000000009</v>
          </cell>
          <cell r="F2" t="str">
            <v>L/C</v>
          </cell>
          <cell r="G2" t="str">
            <v>MFG-OTHER</v>
          </cell>
          <cell r="H2" t="str">
            <v>BUSINESS</v>
          </cell>
          <cell r="I2">
            <v>9070944</v>
          </cell>
          <cell r="J2">
            <v>172615.49000951476</v>
          </cell>
          <cell r="K2">
            <v>9070944</v>
          </cell>
        </row>
        <row r="3">
          <cell r="A3" t="str">
            <v>JAMAICA PUBLIC SERVICE CO. LTD</v>
          </cell>
          <cell r="B3">
            <v>128</v>
          </cell>
          <cell r="C3" t="str">
            <v>14</v>
          </cell>
          <cell r="D3" t="str">
            <v>USD</v>
          </cell>
          <cell r="E3">
            <v>9.75</v>
          </cell>
          <cell r="F3" t="str">
            <v>L/C</v>
          </cell>
          <cell r="G3" t="str">
            <v>GAS</v>
          </cell>
          <cell r="H3" t="str">
            <v>BUSINESS</v>
          </cell>
          <cell r="I3">
            <v>64225684.590000004</v>
          </cell>
          <cell r="J3">
            <v>1222182.3899143673</v>
          </cell>
          <cell r="K3">
            <v>64225684.590000004</v>
          </cell>
        </row>
        <row r="4">
          <cell r="A4" t="str">
            <v>BRL LIMITED</v>
          </cell>
          <cell r="B4">
            <v>150</v>
          </cell>
          <cell r="C4" t="str">
            <v>00</v>
          </cell>
          <cell r="D4" t="str">
            <v>USD</v>
          </cell>
          <cell r="E4">
            <v>12</v>
          </cell>
          <cell r="F4" t="str">
            <v>LEASE</v>
          </cell>
          <cell r="G4" t="str">
            <v>TOURISM</v>
          </cell>
          <cell r="H4" t="str">
            <v>BUSINESS</v>
          </cell>
          <cell r="I4">
            <v>1312220.8</v>
          </cell>
          <cell r="J4">
            <v>24970.900095147481</v>
          </cell>
          <cell r="K4">
            <v>1312220.8</v>
          </cell>
        </row>
        <row r="5">
          <cell r="A5" t="str">
            <v>CAYMANAS DEVELOPMENT</v>
          </cell>
          <cell r="B5">
            <v>150</v>
          </cell>
          <cell r="C5" t="str">
            <v>02</v>
          </cell>
          <cell r="D5" t="str">
            <v>USD</v>
          </cell>
          <cell r="E5">
            <v>12.5</v>
          </cell>
          <cell r="F5" t="str">
            <v>LEASE</v>
          </cell>
          <cell r="G5" t="str">
            <v>PROF.</v>
          </cell>
          <cell r="H5" t="str">
            <v>BUSINESS</v>
          </cell>
          <cell r="I5">
            <v>5901919.4000000004</v>
          </cell>
          <cell r="J5">
            <v>112310.54995242627</v>
          </cell>
          <cell r="K5">
            <v>5901919.4000000004</v>
          </cell>
        </row>
        <row r="6">
          <cell r="A6" t="str">
            <v>CONTINENTAL BAKING CO.</v>
          </cell>
          <cell r="B6">
            <v>150</v>
          </cell>
          <cell r="C6" t="str">
            <v>00</v>
          </cell>
          <cell r="D6" t="str">
            <v>USD</v>
          </cell>
          <cell r="E6">
            <v>15</v>
          </cell>
          <cell r="F6" t="str">
            <v>LEASE</v>
          </cell>
          <cell r="G6" t="str">
            <v>FOOD</v>
          </cell>
          <cell r="H6" t="str">
            <v>BUSINESS</v>
          </cell>
          <cell r="I6">
            <v>10442793.810000001</v>
          </cell>
          <cell r="J6">
            <v>198721.1000951475</v>
          </cell>
          <cell r="K6">
            <v>10442793.810000001</v>
          </cell>
        </row>
        <row r="7">
          <cell r="A7" t="str">
            <v>CONTINENTAL BAKING CO.</v>
          </cell>
          <cell r="B7">
            <v>150</v>
          </cell>
          <cell r="C7" t="str">
            <v>00</v>
          </cell>
          <cell r="D7" t="str">
            <v>USD</v>
          </cell>
          <cell r="E7">
            <v>15</v>
          </cell>
          <cell r="F7" t="str">
            <v>LEASE</v>
          </cell>
          <cell r="G7" t="str">
            <v>FOOD</v>
          </cell>
          <cell r="H7" t="str">
            <v>BUSINESS</v>
          </cell>
          <cell r="I7">
            <v>59663048.189999998</v>
          </cell>
          <cell r="J7">
            <v>1135357.7200761179</v>
          </cell>
          <cell r="K7">
            <v>59663048.18999999</v>
          </cell>
        </row>
        <row r="8">
          <cell r="A8" t="str">
            <v>CONTINENTAL BAKING CO.</v>
          </cell>
          <cell r="B8">
            <v>150</v>
          </cell>
          <cell r="C8" t="str">
            <v>01</v>
          </cell>
          <cell r="D8" t="str">
            <v>USD</v>
          </cell>
          <cell r="E8">
            <v>15</v>
          </cell>
          <cell r="F8" t="str">
            <v>LEASE</v>
          </cell>
          <cell r="G8" t="str">
            <v>FOOD</v>
          </cell>
          <cell r="H8" t="str">
            <v>BUSINESS</v>
          </cell>
          <cell r="I8">
            <v>29392.27</v>
          </cell>
          <cell r="J8">
            <v>559.32007611798292</v>
          </cell>
          <cell r="K8">
            <v>29392.27</v>
          </cell>
        </row>
        <row r="9">
          <cell r="A9" t="str">
            <v>GREAT RESORTS</v>
          </cell>
          <cell r="B9">
            <v>150</v>
          </cell>
          <cell r="C9" t="str">
            <v>00</v>
          </cell>
          <cell r="D9" t="str">
            <v>USD</v>
          </cell>
          <cell r="E9">
            <v>9.4600000000000009</v>
          </cell>
          <cell r="F9" t="str">
            <v>LEASE</v>
          </cell>
          <cell r="G9" t="str">
            <v>TOURISM</v>
          </cell>
          <cell r="H9" t="str">
            <v>BUSINESS</v>
          </cell>
          <cell r="I9">
            <v>1240635.6000000001</v>
          </cell>
          <cell r="J9">
            <v>23608.66983824929</v>
          </cell>
          <cell r="K9">
            <v>1240635.6000000001</v>
          </cell>
        </row>
        <row r="10">
          <cell r="A10" t="str">
            <v>INNOVATIVE RESORTS LTD.</v>
          </cell>
          <cell r="B10">
            <v>150</v>
          </cell>
          <cell r="C10" t="str">
            <v>00</v>
          </cell>
          <cell r="D10" t="str">
            <v>USD</v>
          </cell>
          <cell r="E10">
            <v>12</v>
          </cell>
          <cell r="F10" t="str">
            <v>LEASE</v>
          </cell>
          <cell r="G10" t="str">
            <v>TOURISM</v>
          </cell>
          <cell r="H10" t="str">
            <v>BUSINESS</v>
          </cell>
          <cell r="I10">
            <v>1421364.52</v>
          </cell>
          <cell r="J10">
            <v>27047.850047573742</v>
          </cell>
          <cell r="K10">
            <v>1421364.52</v>
          </cell>
        </row>
        <row r="11">
          <cell r="A11" t="str">
            <v>INNOVATIVE RESORTS LTD.</v>
          </cell>
          <cell r="B11">
            <v>150</v>
          </cell>
          <cell r="C11" t="str">
            <v>01</v>
          </cell>
          <cell r="D11" t="str">
            <v>USD</v>
          </cell>
          <cell r="E11">
            <v>12</v>
          </cell>
          <cell r="F11" t="str">
            <v>LEASE</v>
          </cell>
          <cell r="G11" t="str">
            <v>TOURISM</v>
          </cell>
          <cell r="H11" t="str">
            <v>BUSINESS</v>
          </cell>
          <cell r="I11">
            <v>55612.09</v>
          </cell>
          <cell r="J11">
            <v>1058.2700285442436</v>
          </cell>
          <cell r="K11">
            <v>55612.09</v>
          </cell>
        </row>
        <row r="12">
          <cell r="A12" t="str">
            <v>INTERNATIONAL HOTELS</v>
          </cell>
          <cell r="B12">
            <v>150</v>
          </cell>
          <cell r="C12" t="str">
            <v>00</v>
          </cell>
          <cell r="D12" t="str">
            <v>USD</v>
          </cell>
          <cell r="E12">
            <v>12.5</v>
          </cell>
          <cell r="F12" t="str">
            <v>LEASE</v>
          </cell>
          <cell r="G12" t="str">
            <v>TOURISM</v>
          </cell>
          <cell r="H12" t="str">
            <v>BUSINESS</v>
          </cell>
          <cell r="I12">
            <v>44207602.369999997</v>
          </cell>
          <cell r="J12">
            <v>841248.38001902949</v>
          </cell>
          <cell r="K12">
            <v>44207602.369999997</v>
          </cell>
        </row>
        <row r="13">
          <cell r="A13" t="str">
            <v>INTERNATIONAL HOTELS</v>
          </cell>
          <cell r="B13">
            <v>150</v>
          </cell>
          <cell r="C13" t="str">
            <v>01</v>
          </cell>
          <cell r="D13" t="str">
            <v>USD</v>
          </cell>
          <cell r="E13">
            <v>12.5</v>
          </cell>
          <cell r="F13" t="str">
            <v>LEASE</v>
          </cell>
          <cell r="G13" t="str">
            <v>TOURISM</v>
          </cell>
          <cell r="H13" t="str">
            <v>BUSINESS</v>
          </cell>
          <cell r="I13">
            <v>2423326.96</v>
          </cell>
          <cell r="J13">
            <v>46114.69000951475</v>
          </cell>
          <cell r="K13">
            <v>2423326.96</v>
          </cell>
        </row>
        <row r="14">
          <cell r="A14" t="str">
            <v>INTL INGREDIENTS LTD.</v>
          </cell>
          <cell r="B14">
            <v>150</v>
          </cell>
          <cell r="C14" t="str">
            <v>00</v>
          </cell>
          <cell r="D14" t="str">
            <v>JA $</v>
          </cell>
          <cell r="E14">
            <v>24</v>
          </cell>
          <cell r="F14" t="str">
            <v>LEASE</v>
          </cell>
          <cell r="G14" t="str">
            <v>FOOD</v>
          </cell>
          <cell r="H14" t="str">
            <v>BUSINESS</v>
          </cell>
          <cell r="I14">
            <v>2931681.02</v>
          </cell>
          <cell r="J14">
            <v>0</v>
          </cell>
          <cell r="K14">
            <v>0</v>
          </cell>
        </row>
        <row r="15">
          <cell r="A15" t="str">
            <v>INTL INGREDIENTS LTD.</v>
          </cell>
          <cell r="B15">
            <v>150</v>
          </cell>
          <cell r="C15" t="str">
            <v>01</v>
          </cell>
          <cell r="D15" t="str">
            <v>JA $</v>
          </cell>
          <cell r="E15">
            <v>24</v>
          </cell>
          <cell r="F15" t="str">
            <v>LEASE</v>
          </cell>
          <cell r="G15" t="str">
            <v>FOOD</v>
          </cell>
          <cell r="H15" t="str">
            <v>BUSINESS</v>
          </cell>
          <cell r="I15">
            <v>143637.04999999999</v>
          </cell>
          <cell r="J15">
            <v>0</v>
          </cell>
          <cell r="K15">
            <v>0</v>
          </cell>
        </row>
        <row r="16">
          <cell r="A16" t="str">
            <v>RESTAURANTS OF JAMAICA</v>
          </cell>
          <cell r="B16">
            <v>150</v>
          </cell>
          <cell r="C16" t="str">
            <v>00</v>
          </cell>
          <cell r="D16" t="str">
            <v>JA $</v>
          </cell>
          <cell r="E16">
            <v>20.88</v>
          </cell>
          <cell r="F16" t="str">
            <v>LEASE</v>
          </cell>
          <cell r="G16" t="str">
            <v>FOOD</v>
          </cell>
          <cell r="H16" t="str">
            <v>BUSINESS</v>
          </cell>
          <cell r="I16">
            <v>1745124.77</v>
          </cell>
          <cell r="J16">
            <v>0</v>
          </cell>
          <cell r="K16">
            <v>0</v>
          </cell>
        </row>
        <row r="17">
          <cell r="A17" t="str">
            <v>WENDICO JAMAICA LIMITED</v>
          </cell>
          <cell r="B17">
            <v>150</v>
          </cell>
          <cell r="C17" t="str">
            <v>01</v>
          </cell>
          <cell r="D17" t="str">
            <v>USD</v>
          </cell>
          <cell r="E17">
            <v>12</v>
          </cell>
          <cell r="F17" t="str">
            <v>LEASE</v>
          </cell>
          <cell r="G17" t="str">
            <v>FOOD</v>
          </cell>
          <cell r="H17" t="str">
            <v>BUSINESS</v>
          </cell>
          <cell r="I17">
            <v>1336182.54</v>
          </cell>
          <cell r="J17">
            <v>25426.879923882017</v>
          </cell>
          <cell r="K17">
            <v>1336182.54</v>
          </cell>
        </row>
        <row r="18">
          <cell r="A18" t="str">
            <v>WENDICO JAMAICA LIMITED</v>
          </cell>
          <cell r="B18">
            <v>150</v>
          </cell>
          <cell r="C18" t="str">
            <v>11</v>
          </cell>
          <cell r="D18" t="str">
            <v>USD</v>
          </cell>
          <cell r="E18">
            <v>12</v>
          </cell>
          <cell r="F18" t="str">
            <v>LEASE</v>
          </cell>
          <cell r="G18" t="str">
            <v>FOOD</v>
          </cell>
          <cell r="H18" t="str">
            <v>BUSINESS</v>
          </cell>
          <cell r="I18">
            <v>9519697.8800000008</v>
          </cell>
          <cell r="J18">
            <v>181155.05004757378</v>
          </cell>
          <cell r="K18">
            <v>9519697.8800000008</v>
          </cell>
        </row>
        <row r="19">
          <cell r="A19" t="str">
            <v>CHALICE LIMITED</v>
          </cell>
          <cell r="B19">
            <v>120</v>
          </cell>
          <cell r="C19" t="str">
            <v>33</v>
          </cell>
          <cell r="D19" t="str">
            <v>JA $</v>
          </cell>
          <cell r="E19">
            <v>10</v>
          </cell>
          <cell r="F19" t="str">
            <v>MTG.</v>
          </cell>
          <cell r="G19" t="str">
            <v>R/E SVCS</v>
          </cell>
          <cell r="H19" t="str">
            <v>BUSINESS</v>
          </cell>
          <cell r="I19">
            <v>33321.519999999997</v>
          </cell>
          <cell r="J19">
            <v>0</v>
          </cell>
          <cell r="K19">
            <v>0</v>
          </cell>
        </row>
        <row r="20">
          <cell r="A20" t="str">
            <v>DUQUESNAY RONALD</v>
          </cell>
          <cell r="B20">
            <v>120</v>
          </cell>
          <cell r="C20" t="str">
            <v>03</v>
          </cell>
          <cell r="D20" t="str">
            <v>JA $</v>
          </cell>
          <cell r="E20">
            <v>10</v>
          </cell>
          <cell r="F20" t="str">
            <v>MTG.</v>
          </cell>
          <cell r="G20" t="str">
            <v>INDIV.</v>
          </cell>
          <cell r="H20" t="str">
            <v>INDIV.</v>
          </cell>
          <cell r="I20">
            <v>2781.74</v>
          </cell>
          <cell r="J20">
            <v>0</v>
          </cell>
          <cell r="K20">
            <v>0</v>
          </cell>
        </row>
        <row r="21">
          <cell r="A21" t="str">
            <v>DUQUESNAY RONALD</v>
          </cell>
          <cell r="B21">
            <v>120</v>
          </cell>
          <cell r="C21" t="str">
            <v>33</v>
          </cell>
          <cell r="D21" t="str">
            <v>JA $</v>
          </cell>
          <cell r="E21">
            <v>10</v>
          </cell>
          <cell r="F21" t="str">
            <v>MTG.</v>
          </cell>
          <cell r="G21" t="str">
            <v>INDIV.</v>
          </cell>
          <cell r="H21" t="str">
            <v>INDIV.</v>
          </cell>
          <cell r="I21">
            <v>33017.4</v>
          </cell>
          <cell r="J21">
            <v>0</v>
          </cell>
          <cell r="K21">
            <v>0</v>
          </cell>
        </row>
        <row r="22">
          <cell r="A22" t="str">
            <v>DUQUESNAY STEPHEN</v>
          </cell>
          <cell r="B22">
            <v>120</v>
          </cell>
          <cell r="C22" t="str">
            <v>03</v>
          </cell>
          <cell r="D22" t="str">
            <v>JA $</v>
          </cell>
          <cell r="E22">
            <v>10</v>
          </cell>
          <cell r="F22" t="str">
            <v>MTG.</v>
          </cell>
          <cell r="G22" t="str">
            <v>INDIV.</v>
          </cell>
          <cell r="H22" t="str">
            <v>INDIV.</v>
          </cell>
          <cell r="I22">
            <v>0.04</v>
          </cell>
          <cell r="J22">
            <v>0</v>
          </cell>
          <cell r="K22">
            <v>0</v>
          </cell>
        </row>
        <row r="23">
          <cell r="A23" t="str">
            <v>DUQUESNAY STEPHEN</v>
          </cell>
          <cell r="B23">
            <v>120</v>
          </cell>
          <cell r="C23" t="str">
            <v>33</v>
          </cell>
          <cell r="D23" t="str">
            <v>JA $</v>
          </cell>
          <cell r="E23">
            <v>10</v>
          </cell>
          <cell r="F23" t="str">
            <v>MTG.</v>
          </cell>
          <cell r="G23" t="str">
            <v>INDIV.</v>
          </cell>
          <cell r="H23" t="str">
            <v>INDIV.</v>
          </cell>
          <cell r="I23">
            <v>32918.44</v>
          </cell>
          <cell r="J23">
            <v>0</v>
          </cell>
          <cell r="K23">
            <v>0</v>
          </cell>
        </row>
        <row r="24">
          <cell r="A24" t="str">
            <v>STAFF-16%</v>
          </cell>
          <cell r="B24">
            <v>121</v>
          </cell>
          <cell r="C24" t="str">
            <v>10</v>
          </cell>
          <cell r="D24" t="str">
            <v>JA $</v>
          </cell>
          <cell r="E24">
            <v>16</v>
          </cell>
          <cell r="F24" t="str">
            <v>MTG.</v>
          </cell>
          <cell r="G24" t="str">
            <v>construction</v>
          </cell>
          <cell r="H24" t="str">
            <v>INDIV.</v>
          </cell>
          <cell r="I24">
            <v>10147693.15</v>
          </cell>
          <cell r="J24">
            <v>0</v>
          </cell>
          <cell r="K24">
            <v>0</v>
          </cell>
        </row>
        <row r="25">
          <cell r="A25" t="str">
            <v>STAFF-3%</v>
          </cell>
          <cell r="B25">
            <v>121</v>
          </cell>
          <cell r="C25" t="str">
            <v>08</v>
          </cell>
          <cell r="D25" t="str">
            <v>JA $</v>
          </cell>
          <cell r="E25">
            <v>3</v>
          </cell>
          <cell r="F25" t="str">
            <v>MTG.</v>
          </cell>
          <cell r="G25" t="str">
            <v>construction</v>
          </cell>
          <cell r="H25" t="str">
            <v>INDIV.</v>
          </cell>
          <cell r="I25">
            <v>39222440.810000002</v>
          </cell>
          <cell r="J25">
            <v>0</v>
          </cell>
          <cell r="K25">
            <v>0</v>
          </cell>
        </row>
        <row r="26">
          <cell r="A26" t="str">
            <v>BANKSTON BAILEY DEBORAH</v>
          </cell>
          <cell r="B26">
            <v>200</v>
          </cell>
          <cell r="C26" t="str">
            <v>06</v>
          </cell>
          <cell r="D26" t="str">
            <v>USD</v>
          </cell>
          <cell r="E26">
            <v>31.5</v>
          </cell>
          <cell r="F26" t="str">
            <v>O/D</v>
          </cell>
          <cell r="G26" t="str">
            <v>INDIV.</v>
          </cell>
          <cell r="H26" t="str">
            <v>INDIV.</v>
          </cell>
          <cell r="I26">
            <v>25172.5</v>
          </cell>
          <cell r="J26">
            <v>479.01998097050432</v>
          </cell>
          <cell r="K26">
            <v>25172.5</v>
          </cell>
        </row>
        <row r="27">
          <cell r="A27" t="str">
            <v>BECKFORD CAROLINE</v>
          </cell>
          <cell r="B27">
            <v>200</v>
          </cell>
          <cell r="C27" t="str">
            <v>05</v>
          </cell>
          <cell r="D27" t="str">
            <v>JA $</v>
          </cell>
          <cell r="E27">
            <v>31.5</v>
          </cell>
          <cell r="F27" t="str">
            <v>O/D</v>
          </cell>
          <cell r="G27" t="str">
            <v>INDIV.</v>
          </cell>
          <cell r="H27" t="str">
            <v>INDIV.</v>
          </cell>
          <cell r="I27">
            <v>63.45</v>
          </cell>
          <cell r="J27">
            <v>0</v>
          </cell>
          <cell r="K27">
            <v>0</v>
          </cell>
        </row>
        <row r="28">
          <cell r="A28" t="str">
            <v>BINGHAM KELLI-ANN</v>
          </cell>
          <cell r="B28">
            <v>200</v>
          </cell>
          <cell r="C28" t="str">
            <v>01</v>
          </cell>
          <cell r="D28" t="str">
            <v>JA $</v>
          </cell>
          <cell r="E28">
            <v>0</v>
          </cell>
          <cell r="F28" t="str">
            <v>O/D</v>
          </cell>
          <cell r="G28" t="str">
            <v>INDIV.</v>
          </cell>
          <cell r="H28" t="str">
            <v>INDIV.</v>
          </cell>
          <cell r="I28">
            <v>4136.58</v>
          </cell>
          <cell r="J28">
            <v>0</v>
          </cell>
          <cell r="K28">
            <v>0</v>
          </cell>
        </row>
        <row r="29">
          <cell r="A29" t="str">
            <v>BROWNE GLENROY OR MARJORIE</v>
          </cell>
          <cell r="B29">
            <v>200</v>
          </cell>
          <cell r="C29" t="str">
            <v>05</v>
          </cell>
          <cell r="D29" t="str">
            <v>JA $</v>
          </cell>
          <cell r="E29">
            <v>31.5</v>
          </cell>
          <cell r="F29" t="str">
            <v>O/D</v>
          </cell>
          <cell r="G29" t="str">
            <v>INDIV.</v>
          </cell>
          <cell r="H29" t="str">
            <v>INDIV.</v>
          </cell>
          <cell r="I29">
            <v>262.31</v>
          </cell>
          <cell r="J29">
            <v>0</v>
          </cell>
          <cell r="K29">
            <v>0</v>
          </cell>
        </row>
        <row r="30">
          <cell r="A30" t="str">
            <v>CAMPBELL ROGER ANGUS</v>
          </cell>
          <cell r="B30">
            <v>200</v>
          </cell>
          <cell r="C30" t="str">
            <v>62</v>
          </cell>
          <cell r="D30" t="str">
            <v>JA $</v>
          </cell>
          <cell r="E30">
            <v>31.5</v>
          </cell>
          <cell r="F30" t="str">
            <v>O/D</v>
          </cell>
          <cell r="G30" t="str">
            <v>INDIV.</v>
          </cell>
          <cell r="H30" t="str">
            <v>INDIV.</v>
          </cell>
          <cell r="I30">
            <v>4217.12</v>
          </cell>
          <cell r="J30">
            <v>0</v>
          </cell>
          <cell r="K30">
            <v>0</v>
          </cell>
        </row>
        <row r="31">
          <cell r="A31" t="str">
            <v>CARIBBEAN CEMENT COMPANY LTD</v>
          </cell>
          <cell r="B31">
            <v>127</v>
          </cell>
          <cell r="C31" t="str">
            <v>02</v>
          </cell>
          <cell r="D31" t="str">
            <v>JA $</v>
          </cell>
          <cell r="E31">
            <v>26.5</v>
          </cell>
          <cell r="F31" t="str">
            <v>O/D</v>
          </cell>
          <cell r="G31" t="str">
            <v>CEMENT</v>
          </cell>
          <cell r="H31" t="str">
            <v>BUSINESS</v>
          </cell>
          <cell r="I31">
            <v>1776644.44</v>
          </cell>
          <cell r="J31">
            <v>0</v>
          </cell>
          <cell r="K31">
            <v>0</v>
          </cell>
        </row>
        <row r="32">
          <cell r="A32" t="str">
            <v>CARIBBEAN TELECOM LIMITED</v>
          </cell>
          <cell r="B32">
            <v>200</v>
          </cell>
          <cell r="C32" t="str">
            <v>61</v>
          </cell>
          <cell r="D32" t="str">
            <v>USD</v>
          </cell>
          <cell r="E32">
            <v>12</v>
          </cell>
          <cell r="F32" t="str">
            <v>O/D</v>
          </cell>
          <cell r="G32" t="str">
            <v>PROF.</v>
          </cell>
          <cell r="H32" t="str">
            <v>BUSINESS</v>
          </cell>
          <cell r="I32">
            <v>117.19</v>
          </cell>
          <cell r="J32">
            <v>2.2300666032350143</v>
          </cell>
          <cell r="K32">
            <v>117.19</v>
          </cell>
        </row>
        <row r="33">
          <cell r="A33" t="str">
            <v>CHARLTON CECIL ET AL</v>
          </cell>
          <cell r="B33">
            <v>126</v>
          </cell>
          <cell r="C33" t="str">
            <v>04</v>
          </cell>
          <cell r="D33" t="str">
            <v>JA $</v>
          </cell>
          <cell r="E33">
            <v>12</v>
          </cell>
          <cell r="F33" t="str">
            <v>O/D</v>
          </cell>
          <cell r="G33" t="str">
            <v>INDIV.</v>
          </cell>
          <cell r="H33" t="str">
            <v>INDIV.</v>
          </cell>
          <cell r="I33">
            <v>186877.53</v>
          </cell>
          <cell r="J33">
            <v>0</v>
          </cell>
          <cell r="K33">
            <v>0</v>
          </cell>
        </row>
        <row r="34">
          <cell r="A34" t="str">
            <v>CHECKER CHEMICALS LIMITED</v>
          </cell>
          <cell r="B34">
            <v>127</v>
          </cell>
          <cell r="C34" t="str">
            <v>06</v>
          </cell>
          <cell r="D34" t="str">
            <v>JA $</v>
          </cell>
          <cell r="E34">
            <v>19</v>
          </cell>
          <cell r="F34" t="str">
            <v>O/D</v>
          </cell>
          <cell r="G34" t="str">
            <v>MFG-CHEM</v>
          </cell>
          <cell r="H34" t="str">
            <v>BUSINESS</v>
          </cell>
          <cell r="I34">
            <v>579321.31000000006</v>
          </cell>
          <cell r="J34">
            <v>0</v>
          </cell>
          <cell r="K34">
            <v>0</v>
          </cell>
        </row>
        <row r="35">
          <cell r="A35" t="str">
            <v>CHRISTIE RAMONE</v>
          </cell>
          <cell r="B35">
            <v>200</v>
          </cell>
          <cell r="C35" t="str">
            <v>05</v>
          </cell>
          <cell r="D35" t="str">
            <v>JA $</v>
          </cell>
          <cell r="E35">
            <v>31.5</v>
          </cell>
          <cell r="F35" t="str">
            <v>O/D</v>
          </cell>
          <cell r="G35" t="str">
            <v>INDIV.</v>
          </cell>
          <cell r="H35" t="str">
            <v>INDIV.</v>
          </cell>
          <cell r="I35">
            <v>320.12</v>
          </cell>
          <cell r="J35">
            <v>0</v>
          </cell>
          <cell r="K35">
            <v>0</v>
          </cell>
        </row>
        <row r="36">
          <cell r="A36" t="str">
            <v>CIVIL ENG. RESEARCH AND TESTING</v>
          </cell>
          <cell r="B36">
            <v>127</v>
          </cell>
          <cell r="C36" t="str">
            <v>06</v>
          </cell>
          <cell r="D36" t="str">
            <v>JA $</v>
          </cell>
          <cell r="E36">
            <v>19</v>
          </cell>
          <cell r="F36" t="str">
            <v>O/D</v>
          </cell>
          <cell r="G36" t="str">
            <v>PROF.</v>
          </cell>
          <cell r="H36" t="str">
            <v>BUSINESS</v>
          </cell>
          <cell r="I36">
            <v>319108.82</v>
          </cell>
          <cell r="J36">
            <v>0</v>
          </cell>
          <cell r="K36">
            <v>0</v>
          </cell>
        </row>
        <row r="37">
          <cell r="A37" t="str">
            <v>CUFFE MICHAEL OR DANA</v>
          </cell>
          <cell r="B37">
            <v>200</v>
          </cell>
          <cell r="C37" t="str">
            <v>05</v>
          </cell>
          <cell r="D37" t="str">
            <v>JA $</v>
          </cell>
          <cell r="E37">
            <v>31.5</v>
          </cell>
          <cell r="F37" t="str">
            <v>O/D</v>
          </cell>
          <cell r="G37" t="str">
            <v>INDIV.</v>
          </cell>
          <cell r="H37" t="str">
            <v>INDIV.</v>
          </cell>
          <cell r="I37">
            <v>1532.28</v>
          </cell>
          <cell r="J37">
            <v>0</v>
          </cell>
          <cell r="K37">
            <v>0</v>
          </cell>
        </row>
        <row r="38">
          <cell r="A38" t="str">
            <v>DENNY CHRISTOPHER</v>
          </cell>
          <cell r="B38">
            <v>200</v>
          </cell>
          <cell r="C38" t="str">
            <v>01</v>
          </cell>
          <cell r="D38" t="str">
            <v>JA $</v>
          </cell>
          <cell r="E38">
            <v>0</v>
          </cell>
          <cell r="F38" t="str">
            <v>O/D</v>
          </cell>
          <cell r="G38" t="str">
            <v>INDIV.</v>
          </cell>
          <cell r="H38" t="str">
            <v>INDIV.</v>
          </cell>
          <cell r="I38">
            <v>3307.88</v>
          </cell>
          <cell r="J38">
            <v>0</v>
          </cell>
          <cell r="K38">
            <v>0</v>
          </cell>
        </row>
        <row r="39">
          <cell r="A39" t="str">
            <v>DUB PLATE MUSIC PUBLISHERS LTD.</v>
          </cell>
          <cell r="B39">
            <v>126</v>
          </cell>
          <cell r="C39" t="str">
            <v>06</v>
          </cell>
          <cell r="D39" t="str">
            <v>JA $</v>
          </cell>
          <cell r="E39">
            <v>12</v>
          </cell>
          <cell r="F39" t="str">
            <v>O/D</v>
          </cell>
          <cell r="G39" t="str">
            <v>ENTERTAINMENT</v>
          </cell>
          <cell r="H39" t="str">
            <v>BUSINESS</v>
          </cell>
          <cell r="I39">
            <v>113849.24</v>
          </cell>
          <cell r="J39">
            <v>0</v>
          </cell>
          <cell r="K39">
            <v>0</v>
          </cell>
        </row>
        <row r="40">
          <cell r="A40" t="str">
            <v>EMBAJADA DE VENEZUELA EN JAMAICA</v>
          </cell>
          <cell r="B40">
            <v>200</v>
          </cell>
          <cell r="C40" t="str">
            <v>13</v>
          </cell>
          <cell r="D40" t="str">
            <v>USD</v>
          </cell>
          <cell r="E40">
            <v>12</v>
          </cell>
          <cell r="F40" t="str">
            <v>O/D</v>
          </cell>
          <cell r="G40" t="str">
            <v>O'SEAS RES</v>
          </cell>
          <cell r="H40" t="str">
            <v>O'SEAS RES</v>
          </cell>
          <cell r="I40">
            <v>68.84</v>
          </cell>
          <cell r="J40">
            <v>1.3099904852521409</v>
          </cell>
          <cell r="K40">
            <v>68.84</v>
          </cell>
        </row>
        <row r="41">
          <cell r="A41" t="str">
            <v>EMBAJADA DE VENEZUELA -IVCC</v>
          </cell>
          <cell r="B41">
            <v>200</v>
          </cell>
          <cell r="C41" t="str">
            <v>13</v>
          </cell>
          <cell r="D41" t="str">
            <v>USD</v>
          </cell>
          <cell r="E41">
            <v>12</v>
          </cell>
          <cell r="F41" t="str">
            <v>O/D</v>
          </cell>
          <cell r="G41" t="str">
            <v>O'SEAS RES</v>
          </cell>
          <cell r="H41" t="str">
            <v>O'SEAS RES</v>
          </cell>
          <cell r="I41">
            <v>97.22</v>
          </cell>
          <cell r="J41">
            <v>1.8500475737392961</v>
          </cell>
          <cell r="K41">
            <v>97.22</v>
          </cell>
        </row>
        <row r="42">
          <cell r="A42" t="str">
            <v>EMBAJADA DE VENEZUELA -IVCC</v>
          </cell>
          <cell r="B42">
            <v>200</v>
          </cell>
          <cell r="C42" t="str">
            <v>13</v>
          </cell>
          <cell r="D42" t="str">
            <v>USD</v>
          </cell>
          <cell r="E42">
            <v>12</v>
          </cell>
          <cell r="F42" t="str">
            <v>O/D</v>
          </cell>
          <cell r="G42" t="str">
            <v>O'SEAS RES</v>
          </cell>
          <cell r="H42" t="str">
            <v>O'SEAS RES</v>
          </cell>
          <cell r="I42">
            <v>40.99</v>
          </cell>
          <cell r="J42">
            <v>0.78001902949571844</v>
          </cell>
          <cell r="K42">
            <v>40.99</v>
          </cell>
        </row>
        <row r="43">
          <cell r="A43" t="str">
            <v>EMBASSY OF PERU</v>
          </cell>
          <cell r="B43">
            <v>200</v>
          </cell>
          <cell r="C43" t="str">
            <v>22</v>
          </cell>
          <cell r="D43" t="str">
            <v>USD</v>
          </cell>
          <cell r="E43">
            <v>12</v>
          </cell>
          <cell r="F43" t="str">
            <v>O/D</v>
          </cell>
          <cell r="G43" t="str">
            <v>O'SEAS RES</v>
          </cell>
          <cell r="H43" t="str">
            <v>BUSINESS</v>
          </cell>
          <cell r="I43">
            <v>270.63</v>
          </cell>
          <cell r="J43">
            <v>5.1499524262607039</v>
          </cell>
          <cell r="K43">
            <v>270.63</v>
          </cell>
        </row>
        <row r="44">
          <cell r="A44" t="str">
            <v>ESSO STANDARD OIL S.A. LTD.</v>
          </cell>
          <cell r="B44">
            <v>126</v>
          </cell>
          <cell r="C44" t="str">
            <v>02</v>
          </cell>
          <cell r="D44" t="str">
            <v>JA $</v>
          </cell>
          <cell r="E44">
            <v>12</v>
          </cell>
          <cell r="F44" t="str">
            <v>O/D</v>
          </cell>
          <cell r="G44" t="str">
            <v>GAS</v>
          </cell>
          <cell r="H44" t="str">
            <v>BUSINESS</v>
          </cell>
          <cell r="I44">
            <v>14802681.49</v>
          </cell>
          <cell r="J44">
            <v>0</v>
          </cell>
          <cell r="K44">
            <v>0</v>
          </cell>
        </row>
        <row r="45">
          <cell r="A45" t="str">
            <v>ESSO STANDARD OIL S.A. LTD.</v>
          </cell>
          <cell r="B45">
            <v>200</v>
          </cell>
          <cell r="C45" t="str">
            <v>02</v>
          </cell>
          <cell r="D45" t="str">
            <v>JA $</v>
          </cell>
          <cell r="E45">
            <v>12</v>
          </cell>
          <cell r="F45" t="str">
            <v>O/D</v>
          </cell>
          <cell r="G45" t="str">
            <v>GAS</v>
          </cell>
          <cell r="H45" t="str">
            <v>BUSINESS</v>
          </cell>
          <cell r="I45">
            <v>4715642.3</v>
          </cell>
          <cell r="J45">
            <v>0</v>
          </cell>
          <cell r="K45">
            <v>0</v>
          </cell>
        </row>
        <row r="46">
          <cell r="A46" t="str">
            <v>GENERAL TOOL AND SUPPLY</v>
          </cell>
          <cell r="B46">
            <v>200</v>
          </cell>
          <cell r="C46" t="str">
            <v>66</v>
          </cell>
          <cell r="D46" t="str">
            <v>JA $</v>
          </cell>
          <cell r="E46">
            <v>15</v>
          </cell>
          <cell r="F46" t="str">
            <v>O/D</v>
          </cell>
          <cell r="G46" t="str">
            <v>DIST'N</v>
          </cell>
          <cell r="H46" t="str">
            <v>BUSINESS</v>
          </cell>
          <cell r="I46">
            <v>5285.05</v>
          </cell>
          <cell r="J46">
            <v>0</v>
          </cell>
          <cell r="K46">
            <v>0</v>
          </cell>
        </row>
        <row r="47">
          <cell r="A47" t="str">
            <v>GORDON DOTSIE OR CARY-NEIL</v>
          </cell>
          <cell r="B47">
            <v>200</v>
          </cell>
          <cell r="C47" t="str">
            <v>05</v>
          </cell>
          <cell r="D47" t="str">
            <v>JA $</v>
          </cell>
          <cell r="E47">
            <v>31.5</v>
          </cell>
          <cell r="F47" t="str">
            <v>O/D</v>
          </cell>
          <cell r="G47" t="str">
            <v>INDIV.</v>
          </cell>
          <cell r="H47" t="str">
            <v>INDIV.</v>
          </cell>
          <cell r="I47">
            <v>1414.09</v>
          </cell>
          <cell r="J47">
            <v>0</v>
          </cell>
          <cell r="K47">
            <v>0</v>
          </cell>
        </row>
        <row r="48">
          <cell r="A48" t="str">
            <v>GRAHAM JOHN GEORGE</v>
          </cell>
          <cell r="B48">
            <v>200</v>
          </cell>
          <cell r="C48" t="str">
            <v>05</v>
          </cell>
          <cell r="D48" t="str">
            <v>JA $</v>
          </cell>
          <cell r="E48">
            <v>31.5</v>
          </cell>
          <cell r="F48" t="str">
            <v>O/D</v>
          </cell>
          <cell r="G48" t="str">
            <v>INDIV.</v>
          </cell>
          <cell r="H48" t="str">
            <v>INDIV.</v>
          </cell>
          <cell r="I48">
            <v>1225.3399999999999</v>
          </cell>
          <cell r="J48">
            <v>0</v>
          </cell>
          <cell r="K48">
            <v>0</v>
          </cell>
        </row>
        <row r="49">
          <cell r="A49" t="str">
            <v>HARDWARE &amp; LUMBER LTD.</v>
          </cell>
          <cell r="B49">
            <v>127</v>
          </cell>
          <cell r="C49" t="str">
            <v>02</v>
          </cell>
          <cell r="D49" t="str">
            <v>JA $</v>
          </cell>
          <cell r="E49">
            <v>19</v>
          </cell>
          <cell r="F49" t="str">
            <v>O/D</v>
          </cell>
          <cell r="G49" t="str">
            <v>DIST'N</v>
          </cell>
          <cell r="H49" t="str">
            <v>BUSINESS</v>
          </cell>
          <cell r="I49">
            <v>1721626.98</v>
          </cell>
          <cell r="J49">
            <v>0</v>
          </cell>
          <cell r="K49">
            <v>0</v>
          </cell>
        </row>
        <row r="50">
          <cell r="A50" t="str">
            <v>HARMAN SALES COMPANY LTD.</v>
          </cell>
          <cell r="B50">
            <v>127</v>
          </cell>
          <cell r="C50" t="str">
            <v>06</v>
          </cell>
          <cell r="D50" t="str">
            <v>JA $</v>
          </cell>
          <cell r="E50">
            <v>19</v>
          </cell>
          <cell r="F50" t="str">
            <v>O/D</v>
          </cell>
          <cell r="G50" t="str">
            <v>DIST'N</v>
          </cell>
          <cell r="H50" t="str">
            <v>BUSINESS</v>
          </cell>
          <cell r="I50">
            <v>110881.07</v>
          </cell>
          <cell r="J50">
            <v>0</v>
          </cell>
          <cell r="K50">
            <v>0</v>
          </cell>
        </row>
        <row r="51">
          <cell r="A51" t="str">
            <v>HILL-BETTY ENGINEERS LTD.</v>
          </cell>
          <cell r="B51">
            <v>200</v>
          </cell>
          <cell r="C51" t="str">
            <v>66</v>
          </cell>
          <cell r="D51" t="str">
            <v>JA $</v>
          </cell>
          <cell r="E51">
            <v>31.5</v>
          </cell>
          <cell r="F51" t="str">
            <v>O/D</v>
          </cell>
          <cell r="G51" t="str">
            <v>PROF.</v>
          </cell>
          <cell r="H51" t="str">
            <v>BUSINESS</v>
          </cell>
          <cell r="I51">
            <v>55119.199999999997</v>
          </cell>
          <cell r="J51">
            <v>0</v>
          </cell>
          <cell r="K51">
            <v>0</v>
          </cell>
        </row>
        <row r="52">
          <cell r="A52" t="str">
            <v>HOLMES OLIVER OR DAYLE</v>
          </cell>
          <cell r="B52">
            <v>200</v>
          </cell>
          <cell r="C52" t="str">
            <v>05</v>
          </cell>
          <cell r="D52" t="str">
            <v>JA $</v>
          </cell>
          <cell r="E52">
            <v>31.5</v>
          </cell>
          <cell r="F52" t="str">
            <v>O/D</v>
          </cell>
          <cell r="G52" t="str">
            <v>INDIV.</v>
          </cell>
          <cell r="H52" t="str">
            <v>INDIV.</v>
          </cell>
          <cell r="I52">
            <v>30028.71</v>
          </cell>
          <cell r="J52">
            <v>0</v>
          </cell>
          <cell r="K52">
            <v>0</v>
          </cell>
        </row>
        <row r="53">
          <cell r="A53" t="str">
            <v>IT'S A DOGS WORLD LIMITED</v>
          </cell>
          <cell r="B53">
            <v>127</v>
          </cell>
          <cell r="C53" t="str">
            <v>06</v>
          </cell>
          <cell r="D53" t="str">
            <v>JA $</v>
          </cell>
          <cell r="E53">
            <v>19</v>
          </cell>
          <cell r="F53" t="str">
            <v>O/D</v>
          </cell>
          <cell r="G53" t="str">
            <v>PROF.</v>
          </cell>
          <cell r="H53" t="str">
            <v>BUSINESS</v>
          </cell>
          <cell r="I53">
            <v>11216.4</v>
          </cell>
          <cell r="J53">
            <v>0</v>
          </cell>
          <cell r="K53">
            <v>0</v>
          </cell>
        </row>
        <row r="54">
          <cell r="A54" t="str">
            <v>JAMAICA ELECTRICAL TECHNOLOGY</v>
          </cell>
          <cell r="B54">
            <v>126</v>
          </cell>
          <cell r="C54" t="str">
            <v>07</v>
          </cell>
          <cell r="D54" t="str">
            <v>JA $</v>
          </cell>
          <cell r="E54">
            <v>26.3</v>
          </cell>
          <cell r="F54" t="str">
            <v>O/D</v>
          </cell>
          <cell r="G54" t="str">
            <v>PROF.</v>
          </cell>
          <cell r="H54" t="str">
            <v>BUSINESS</v>
          </cell>
          <cell r="I54">
            <v>505380.31</v>
          </cell>
          <cell r="J54">
            <v>0</v>
          </cell>
          <cell r="K54">
            <v>0</v>
          </cell>
        </row>
        <row r="55">
          <cell r="A55" t="str">
            <v>JAMES SAMUELS AND CO. LTD.</v>
          </cell>
          <cell r="B55">
            <v>200</v>
          </cell>
          <cell r="C55" t="str">
            <v>66</v>
          </cell>
          <cell r="D55" t="str">
            <v>JA $</v>
          </cell>
          <cell r="E55">
            <v>31.5</v>
          </cell>
          <cell r="F55" t="str">
            <v>O/D</v>
          </cell>
          <cell r="G55" t="str">
            <v>PROF.</v>
          </cell>
          <cell r="H55" t="str">
            <v>BUSINESS</v>
          </cell>
          <cell r="I55">
            <v>2581.04</v>
          </cell>
          <cell r="J55">
            <v>0</v>
          </cell>
          <cell r="K55">
            <v>0</v>
          </cell>
        </row>
        <row r="56">
          <cell r="A56" t="str">
            <v>JARRETT VERNETA OR LITTLE M.</v>
          </cell>
          <cell r="B56">
            <v>200</v>
          </cell>
          <cell r="C56" t="str">
            <v>05</v>
          </cell>
          <cell r="D56" t="str">
            <v>JA $</v>
          </cell>
          <cell r="E56">
            <v>31.5</v>
          </cell>
          <cell r="F56" t="str">
            <v>O/D</v>
          </cell>
          <cell r="G56" t="str">
            <v>INDIV.</v>
          </cell>
          <cell r="H56" t="str">
            <v>INDIV.</v>
          </cell>
          <cell r="I56">
            <v>236.54</v>
          </cell>
          <cell r="J56">
            <v>0</v>
          </cell>
          <cell r="K56">
            <v>0</v>
          </cell>
        </row>
        <row r="57">
          <cell r="A57" t="str">
            <v>JOHNSON &amp; JOHNSON JA. LTD.</v>
          </cell>
          <cell r="B57">
            <v>127</v>
          </cell>
          <cell r="C57" t="str">
            <v>01</v>
          </cell>
          <cell r="D57" t="str">
            <v>JA $</v>
          </cell>
          <cell r="E57">
            <v>26.3</v>
          </cell>
          <cell r="F57" t="str">
            <v>O/D</v>
          </cell>
          <cell r="G57" t="str">
            <v>DIST'N</v>
          </cell>
          <cell r="H57" t="str">
            <v>BUSINESS</v>
          </cell>
          <cell r="I57">
            <v>14451447.300000001</v>
          </cell>
          <cell r="J57">
            <v>0</v>
          </cell>
          <cell r="K57">
            <v>0</v>
          </cell>
        </row>
        <row r="58">
          <cell r="A58" t="str">
            <v>KEENADON LTD T-A L.G SERV CENTRE</v>
          </cell>
          <cell r="B58">
            <v>127</v>
          </cell>
          <cell r="C58" t="str">
            <v>06</v>
          </cell>
          <cell r="D58" t="str">
            <v>JA $</v>
          </cell>
          <cell r="E58">
            <v>29</v>
          </cell>
          <cell r="F58" t="str">
            <v>O/D</v>
          </cell>
          <cell r="G58" t="str">
            <v>GAS</v>
          </cell>
          <cell r="H58" t="str">
            <v>BUSINESS</v>
          </cell>
          <cell r="I58">
            <v>999914.29</v>
          </cell>
          <cell r="J58">
            <v>0</v>
          </cell>
          <cell r="K58">
            <v>0</v>
          </cell>
        </row>
        <row r="59">
          <cell r="A59" t="str">
            <v>KIM JIN HEE</v>
          </cell>
          <cell r="B59">
            <v>200</v>
          </cell>
          <cell r="C59" t="str">
            <v>05</v>
          </cell>
          <cell r="D59" t="str">
            <v>JA $</v>
          </cell>
          <cell r="E59">
            <v>31.5</v>
          </cell>
          <cell r="F59" t="str">
            <v>O/D</v>
          </cell>
          <cell r="G59" t="str">
            <v>INDIV.</v>
          </cell>
          <cell r="H59" t="str">
            <v>INDIV.</v>
          </cell>
          <cell r="I59">
            <v>85.95</v>
          </cell>
          <cell r="J59">
            <v>0</v>
          </cell>
          <cell r="K59">
            <v>0</v>
          </cell>
        </row>
        <row r="60">
          <cell r="A60" t="str">
            <v>L'ART INTERIEUR DESIGN LTD.</v>
          </cell>
          <cell r="B60">
            <v>127</v>
          </cell>
          <cell r="C60" t="str">
            <v>07</v>
          </cell>
          <cell r="D60" t="str">
            <v>JA $</v>
          </cell>
          <cell r="E60">
            <v>26.3</v>
          </cell>
          <cell r="F60" t="str">
            <v>O/D</v>
          </cell>
          <cell r="G60" t="str">
            <v>PROF.</v>
          </cell>
          <cell r="H60" t="str">
            <v>BUSINESS</v>
          </cell>
          <cell r="I60">
            <v>27125.73</v>
          </cell>
          <cell r="J60">
            <v>0</v>
          </cell>
          <cell r="K60">
            <v>0</v>
          </cell>
        </row>
        <row r="61">
          <cell r="A61" t="str">
            <v>LEWIS MARTIN J.</v>
          </cell>
          <cell r="B61">
            <v>200</v>
          </cell>
          <cell r="C61" t="str">
            <v>05</v>
          </cell>
          <cell r="D61" t="str">
            <v>JA $</v>
          </cell>
          <cell r="E61">
            <v>31.5</v>
          </cell>
          <cell r="F61" t="str">
            <v>O/D</v>
          </cell>
          <cell r="G61" t="str">
            <v>INDIV.</v>
          </cell>
          <cell r="H61" t="str">
            <v>INDIV.</v>
          </cell>
          <cell r="I61">
            <v>22885.71</v>
          </cell>
          <cell r="J61">
            <v>0</v>
          </cell>
          <cell r="K61">
            <v>0</v>
          </cell>
        </row>
        <row r="62">
          <cell r="A62" t="str">
            <v>MARLEY DAVID OR BOGLE LORRAINE</v>
          </cell>
          <cell r="B62">
            <v>200</v>
          </cell>
          <cell r="C62" t="str">
            <v>05</v>
          </cell>
          <cell r="D62" t="str">
            <v>JA $</v>
          </cell>
          <cell r="E62">
            <v>31.5</v>
          </cell>
          <cell r="F62" t="str">
            <v>O/D</v>
          </cell>
          <cell r="G62" t="str">
            <v>INDIV.</v>
          </cell>
          <cell r="H62" t="str">
            <v>INDIV.</v>
          </cell>
          <cell r="I62">
            <v>586.76</v>
          </cell>
          <cell r="J62">
            <v>0</v>
          </cell>
          <cell r="K62">
            <v>0</v>
          </cell>
        </row>
        <row r="63">
          <cell r="A63" t="str">
            <v>MASTER MACK ENTERPRISE</v>
          </cell>
          <cell r="B63">
            <v>200</v>
          </cell>
          <cell r="C63" t="str">
            <v>66</v>
          </cell>
          <cell r="D63" t="str">
            <v>JA $</v>
          </cell>
          <cell r="E63">
            <v>31.5</v>
          </cell>
          <cell r="F63" t="str">
            <v>O/D</v>
          </cell>
          <cell r="G63" t="str">
            <v>PROF.</v>
          </cell>
          <cell r="H63" t="str">
            <v>BUSINESS</v>
          </cell>
          <cell r="I63">
            <v>1648887.58</v>
          </cell>
          <cell r="J63">
            <v>0</v>
          </cell>
          <cell r="K63">
            <v>0</v>
          </cell>
        </row>
        <row r="64">
          <cell r="A64" t="str">
            <v>MATROUSSE HOLDINGS LIMITED</v>
          </cell>
          <cell r="B64">
            <v>126</v>
          </cell>
          <cell r="C64" t="str">
            <v>06</v>
          </cell>
          <cell r="D64" t="str">
            <v>JA $</v>
          </cell>
          <cell r="E64">
            <v>11</v>
          </cell>
          <cell r="F64" t="str">
            <v>O/D</v>
          </cell>
          <cell r="G64" t="str">
            <v>PROF.</v>
          </cell>
          <cell r="H64" t="str">
            <v>BUSINESS</v>
          </cell>
          <cell r="I64">
            <v>740701.42</v>
          </cell>
          <cell r="J64">
            <v>0</v>
          </cell>
          <cell r="K64">
            <v>0</v>
          </cell>
        </row>
        <row r="65">
          <cell r="A65" t="str">
            <v>MAYNE ROHAN AND OR HOPE</v>
          </cell>
          <cell r="B65">
            <v>200</v>
          </cell>
          <cell r="C65" t="str">
            <v>01</v>
          </cell>
          <cell r="D65" t="str">
            <v>JA $</v>
          </cell>
          <cell r="E65">
            <v>0</v>
          </cell>
          <cell r="F65" t="str">
            <v>O/D</v>
          </cell>
          <cell r="G65" t="str">
            <v>INDIV.</v>
          </cell>
          <cell r="H65" t="str">
            <v>INDIV.</v>
          </cell>
          <cell r="I65">
            <v>3095.97</v>
          </cell>
          <cell r="J65">
            <v>0</v>
          </cell>
          <cell r="K65">
            <v>0</v>
          </cell>
        </row>
        <row r="66">
          <cell r="A66" t="str">
            <v>MORINDA INTERNATIONAL JA. LTD.</v>
          </cell>
          <cell r="B66">
            <v>200</v>
          </cell>
          <cell r="C66" t="str">
            <v>66</v>
          </cell>
          <cell r="D66" t="str">
            <v>JA $</v>
          </cell>
          <cell r="E66">
            <v>31.5</v>
          </cell>
          <cell r="F66" t="str">
            <v>O/D</v>
          </cell>
          <cell r="G66" t="str">
            <v>DIST'N</v>
          </cell>
          <cell r="H66" t="str">
            <v>BUSINESS</v>
          </cell>
          <cell r="I66">
            <v>175804.32</v>
          </cell>
          <cell r="J66">
            <v>0</v>
          </cell>
          <cell r="K66">
            <v>0</v>
          </cell>
        </row>
        <row r="67">
          <cell r="A67" t="str">
            <v>MOSES PETER</v>
          </cell>
          <cell r="B67">
            <v>200</v>
          </cell>
          <cell r="C67" t="str">
            <v>01</v>
          </cell>
          <cell r="D67" t="str">
            <v>JA $</v>
          </cell>
          <cell r="E67">
            <v>0</v>
          </cell>
          <cell r="F67" t="str">
            <v>O/D</v>
          </cell>
          <cell r="G67" t="str">
            <v>INDIV.</v>
          </cell>
          <cell r="H67" t="str">
            <v>INDIV.</v>
          </cell>
          <cell r="I67">
            <v>380534.82</v>
          </cell>
          <cell r="J67">
            <v>0</v>
          </cell>
          <cell r="K67">
            <v>0</v>
          </cell>
        </row>
        <row r="68">
          <cell r="A68" t="str">
            <v>MUSSON JAMAICA LTD.</v>
          </cell>
          <cell r="B68">
            <v>126</v>
          </cell>
          <cell r="C68" t="str">
            <v>02</v>
          </cell>
          <cell r="D68" t="str">
            <v>JA $</v>
          </cell>
          <cell r="E68">
            <v>12</v>
          </cell>
          <cell r="F68" t="str">
            <v>O/D</v>
          </cell>
          <cell r="G68" t="str">
            <v>FOOD</v>
          </cell>
          <cell r="H68" t="str">
            <v>BUSINESS</v>
          </cell>
          <cell r="I68">
            <v>4429561.76</v>
          </cell>
          <cell r="J68">
            <v>0</v>
          </cell>
          <cell r="K68">
            <v>0</v>
          </cell>
        </row>
        <row r="69">
          <cell r="A69" t="str">
            <v>MYERS,FLETCHER AND GORDON</v>
          </cell>
          <cell r="B69">
            <v>127</v>
          </cell>
          <cell r="C69" t="str">
            <v>02</v>
          </cell>
          <cell r="D69" t="str">
            <v>JA $</v>
          </cell>
          <cell r="E69">
            <v>26.3</v>
          </cell>
          <cell r="F69" t="str">
            <v>O/D</v>
          </cell>
          <cell r="G69" t="str">
            <v>PROF.</v>
          </cell>
          <cell r="H69" t="str">
            <v>BUSINESS</v>
          </cell>
          <cell r="I69">
            <v>186.78</v>
          </cell>
          <cell r="J69">
            <v>0</v>
          </cell>
          <cell r="K69">
            <v>0</v>
          </cell>
        </row>
        <row r="70">
          <cell r="A70" t="str">
            <v>NESTLE JAMAICA LIMITED</v>
          </cell>
          <cell r="B70">
            <v>127</v>
          </cell>
          <cell r="C70" t="str">
            <v>02</v>
          </cell>
          <cell r="D70" t="str">
            <v>JA $</v>
          </cell>
          <cell r="E70">
            <v>19</v>
          </cell>
          <cell r="F70" t="str">
            <v>O/D</v>
          </cell>
          <cell r="G70" t="str">
            <v>FOOD</v>
          </cell>
          <cell r="H70" t="str">
            <v>BUSINESS</v>
          </cell>
          <cell r="I70">
            <v>9537.5300000000007</v>
          </cell>
          <cell r="J70">
            <v>0</v>
          </cell>
          <cell r="K70">
            <v>0</v>
          </cell>
        </row>
        <row r="71">
          <cell r="A71" t="str">
            <v>PAN CARIBBEAN MERCHANT BANK LTD.</v>
          </cell>
          <cell r="B71">
            <v>200</v>
          </cell>
          <cell r="C71" t="str">
            <v>21</v>
          </cell>
          <cell r="D71" t="str">
            <v>JA $</v>
          </cell>
          <cell r="E71">
            <v>31.5</v>
          </cell>
          <cell r="F71" t="str">
            <v>O/D</v>
          </cell>
          <cell r="G71" t="str">
            <v>F.I.</v>
          </cell>
          <cell r="H71" t="str">
            <v>F.I.</v>
          </cell>
          <cell r="I71">
            <v>41935413.240000002</v>
          </cell>
          <cell r="J71">
            <v>0</v>
          </cell>
          <cell r="K71">
            <v>0</v>
          </cell>
        </row>
        <row r="72">
          <cell r="A72" t="str">
            <v>POWELL DAUDRIE</v>
          </cell>
          <cell r="B72">
            <v>200</v>
          </cell>
          <cell r="C72" t="str">
            <v>01</v>
          </cell>
          <cell r="D72" t="str">
            <v>JA $</v>
          </cell>
          <cell r="E72">
            <v>0</v>
          </cell>
          <cell r="F72" t="str">
            <v>O/D</v>
          </cell>
          <cell r="G72" t="str">
            <v>INDIV.</v>
          </cell>
          <cell r="H72" t="str">
            <v>INDIV.</v>
          </cell>
          <cell r="I72">
            <v>1300.5899999999999</v>
          </cell>
          <cell r="J72">
            <v>0</v>
          </cell>
          <cell r="K72">
            <v>0</v>
          </cell>
        </row>
        <row r="73">
          <cell r="A73" t="str">
            <v>REID VINCENT A.</v>
          </cell>
          <cell r="B73">
            <v>200</v>
          </cell>
          <cell r="C73" t="str">
            <v>05</v>
          </cell>
          <cell r="D73" t="str">
            <v>JA $</v>
          </cell>
          <cell r="E73">
            <v>31.5</v>
          </cell>
          <cell r="F73" t="str">
            <v>O/D</v>
          </cell>
          <cell r="G73" t="str">
            <v>INDIV.</v>
          </cell>
          <cell r="H73" t="str">
            <v>INDIV.</v>
          </cell>
          <cell r="I73">
            <v>15.53</v>
          </cell>
          <cell r="J73">
            <v>0</v>
          </cell>
          <cell r="K73">
            <v>0</v>
          </cell>
        </row>
        <row r="74">
          <cell r="A74" t="str">
            <v>ROSE ROMER-ADRIAN-CHANNER-SMITH</v>
          </cell>
          <cell r="B74">
            <v>200</v>
          </cell>
          <cell r="C74" t="str">
            <v>05</v>
          </cell>
          <cell r="D74" t="str">
            <v>JA $</v>
          </cell>
          <cell r="E74">
            <v>31.5</v>
          </cell>
          <cell r="F74" t="str">
            <v>O/D</v>
          </cell>
          <cell r="G74" t="str">
            <v>INDIV.</v>
          </cell>
          <cell r="H74" t="str">
            <v>INDIV.</v>
          </cell>
          <cell r="I74">
            <v>5438.94</v>
          </cell>
          <cell r="J74">
            <v>0</v>
          </cell>
          <cell r="K74">
            <v>0</v>
          </cell>
        </row>
        <row r="75">
          <cell r="A75" t="str">
            <v>RUGBY JA. LIME AND MINERALS LTD.</v>
          </cell>
          <cell r="B75">
            <v>200</v>
          </cell>
          <cell r="C75" t="str">
            <v>07</v>
          </cell>
          <cell r="D75" t="str">
            <v>JA $</v>
          </cell>
          <cell r="E75">
            <v>31.5</v>
          </cell>
          <cell r="F75" t="str">
            <v>O/D</v>
          </cell>
          <cell r="G75" t="str">
            <v>MINING</v>
          </cell>
          <cell r="H75" t="str">
            <v>BUSINESS</v>
          </cell>
          <cell r="I75">
            <v>187152.75</v>
          </cell>
          <cell r="J75">
            <v>0</v>
          </cell>
          <cell r="K75">
            <v>0</v>
          </cell>
        </row>
        <row r="76">
          <cell r="A76" t="str">
            <v>SCULLY VERNADETTE OR VIVION</v>
          </cell>
          <cell r="B76">
            <v>200</v>
          </cell>
          <cell r="C76" t="str">
            <v>05</v>
          </cell>
          <cell r="D76" t="str">
            <v>JA $</v>
          </cell>
          <cell r="E76">
            <v>31.5</v>
          </cell>
          <cell r="F76" t="str">
            <v>O/D</v>
          </cell>
          <cell r="G76" t="str">
            <v>INDIV.</v>
          </cell>
          <cell r="H76" t="str">
            <v>INDIV.</v>
          </cell>
          <cell r="I76">
            <v>161.08000000000001</v>
          </cell>
          <cell r="J76">
            <v>0</v>
          </cell>
          <cell r="K76">
            <v>0</v>
          </cell>
        </row>
        <row r="77">
          <cell r="A77" t="str">
            <v>SHEIP GLADYS OR PLUNKETT AUDREY</v>
          </cell>
          <cell r="B77">
            <v>200</v>
          </cell>
          <cell r="C77" t="str">
            <v>05</v>
          </cell>
          <cell r="D77" t="str">
            <v>JA $</v>
          </cell>
          <cell r="E77">
            <v>31.5</v>
          </cell>
          <cell r="F77" t="str">
            <v>O/D</v>
          </cell>
          <cell r="G77" t="str">
            <v>INDIV.</v>
          </cell>
          <cell r="H77" t="str">
            <v>INDIV.</v>
          </cell>
          <cell r="I77">
            <v>95.89</v>
          </cell>
          <cell r="J77">
            <v>0</v>
          </cell>
          <cell r="K77">
            <v>0</v>
          </cell>
        </row>
        <row r="78">
          <cell r="A78" t="str">
            <v>SMITH DONNA</v>
          </cell>
          <cell r="B78">
            <v>200</v>
          </cell>
          <cell r="C78" t="str">
            <v>01</v>
          </cell>
          <cell r="D78" t="str">
            <v>JA $</v>
          </cell>
          <cell r="E78">
            <v>0</v>
          </cell>
          <cell r="F78" t="str">
            <v>O/D</v>
          </cell>
          <cell r="G78" t="str">
            <v>INDIV.</v>
          </cell>
          <cell r="H78" t="str">
            <v>INDIV.</v>
          </cell>
          <cell r="I78">
            <v>1342.15</v>
          </cell>
          <cell r="J78">
            <v>0</v>
          </cell>
          <cell r="K78">
            <v>0</v>
          </cell>
        </row>
        <row r="79">
          <cell r="A79" t="str">
            <v>TAYLOR ROBERT AND KECIA J.</v>
          </cell>
          <cell r="B79">
            <v>200</v>
          </cell>
          <cell r="C79" t="str">
            <v>01</v>
          </cell>
          <cell r="D79" t="str">
            <v>JA $</v>
          </cell>
          <cell r="E79">
            <v>0</v>
          </cell>
          <cell r="F79" t="str">
            <v>O/D</v>
          </cell>
          <cell r="G79" t="str">
            <v>INDIV.</v>
          </cell>
          <cell r="H79" t="str">
            <v>INDIV.</v>
          </cell>
          <cell r="I79">
            <v>5491.15</v>
          </cell>
          <cell r="J79">
            <v>0</v>
          </cell>
          <cell r="K79">
            <v>0</v>
          </cell>
        </row>
        <row r="80">
          <cell r="A80" t="str">
            <v>TEXACO CARIBBEAN INC.</v>
          </cell>
          <cell r="B80">
            <v>127</v>
          </cell>
          <cell r="C80" t="str">
            <v>02</v>
          </cell>
          <cell r="D80" t="str">
            <v>JA $</v>
          </cell>
          <cell r="E80">
            <v>29</v>
          </cell>
          <cell r="F80" t="str">
            <v>O/D</v>
          </cell>
          <cell r="G80" t="str">
            <v>GAS</v>
          </cell>
          <cell r="H80" t="str">
            <v>BUSINESS</v>
          </cell>
          <cell r="I80">
            <v>697.75</v>
          </cell>
          <cell r="J80">
            <v>0</v>
          </cell>
          <cell r="K80">
            <v>0</v>
          </cell>
        </row>
        <row r="81">
          <cell r="A81" t="str">
            <v>THE TRAVEL CENTRE LTD.</v>
          </cell>
          <cell r="B81">
            <v>200</v>
          </cell>
          <cell r="C81" t="str">
            <v>07</v>
          </cell>
          <cell r="D81" t="str">
            <v>JA $</v>
          </cell>
          <cell r="E81">
            <v>31.5</v>
          </cell>
          <cell r="F81" t="str">
            <v>O/D</v>
          </cell>
          <cell r="G81" t="str">
            <v>PROF.</v>
          </cell>
          <cell r="H81" t="str">
            <v>BUSINESS</v>
          </cell>
          <cell r="I81">
            <v>99.39</v>
          </cell>
          <cell r="J81">
            <v>0</v>
          </cell>
          <cell r="K81">
            <v>0</v>
          </cell>
        </row>
        <row r="82">
          <cell r="A82" t="str">
            <v>TRADECO</v>
          </cell>
          <cell r="B82">
            <v>200</v>
          </cell>
          <cell r="C82" t="str">
            <v>02</v>
          </cell>
          <cell r="D82" t="str">
            <v>JA $</v>
          </cell>
          <cell r="E82">
            <v>31.5</v>
          </cell>
          <cell r="F82" t="str">
            <v>O/D</v>
          </cell>
          <cell r="G82" t="str">
            <v>PROF.</v>
          </cell>
          <cell r="H82" t="str">
            <v>BUSINESS</v>
          </cell>
          <cell r="I82">
            <v>89.4</v>
          </cell>
          <cell r="J82">
            <v>0</v>
          </cell>
          <cell r="K82">
            <v>0</v>
          </cell>
        </row>
        <row r="83">
          <cell r="A83" t="str">
            <v>VAP LIMITED</v>
          </cell>
          <cell r="B83">
            <v>127</v>
          </cell>
          <cell r="C83" t="str">
            <v>06</v>
          </cell>
          <cell r="D83" t="str">
            <v>JA $</v>
          </cell>
          <cell r="E83">
            <v>32</v>
          </cell>
          <cell r="F83" t="str">
            <v>O/D</v>
          </cell>
          <cell r="G83" t="str">
            <v>PROF.</v>
          </cell>
          <cell r="H83" t="str">
            <v>BUSINESS</v>
          </cell>
          <cell r="I83">
            <v>3639590.97</v>
          </cell>
          <cell r="J83">
            <v>0</v>
          </cell>
          <cell r="K83">
            <v>0</v>
          </cell>
        </row>
        <row r="84">
          <cell r="A84" t="str">
            <v>WHYTE MICHAEL</v>
          </cell>
          <cell r="B84">
            <v>200</v>
          </cell>
          <cell r="C84" t="str">
            <v>01</v>
          </cell>
          <cell r="D84" t="str">
            <v>JA $</v>
          </cell>
          <cell r="E84">
            <v>0</v>
          </cell>
          <cell r="F84" t="str">
            <v>O/D</v>
          </cell>
          <cell r="G84" t="str">
            <v>INDIV.</v>
          </cell>
          <cell r="H84" t="str">
            <v>INDIV.</v>
          </cell>
          <cell r="I84">
            <v>1644.19</v>
          </cell>
          <cell r="J84">
            <v>0</v>
          </cell>
          <cell r="K84">
            <v>0</v>
          </cell>
        </row>
        <row r="85">
          <cell r="A85" t="str">
            <v>WILSON TRUDY</v>
          </cell>
          <cell r="B85">
            <v>200</v>
          </cell>
          <cell r="C85" t="str">
            <v>01</v>
          </cell>
          <cell r="D85" t="str">
            <v>JA $</v>
          </cell>
          <cell r="E85">
            <v>0</v>
          </cell>
          <cell r="F85" t="str">
            <v>O/D</v>
          </cell>
          <cell r="G85" t="str">
            <v>INDIV.</v>
          </cell>
          <cell r="H85" t="str">
            <v>INDIV.</v>
          </cell>
          <cell r="I85">
            <v>1331.67</v>
          </cell>
          <cell r="J85">
            <v>0</v>
          </cell>
          <cell r="K85">
            <v>0</v>
          </cell>
        </row>
        <row r="86">
          <cell r="A86" t="str">
            <v>WYNTER SONIA AND OR BRIAN</v>
          </cell>
          <cell r="B86">
            <v>200</v>
          </cell>
          <cell r="C86" t="str">
            <v>01</v>
          </cell>
          <cell r="D86" t="str">
            <v>JA $</v>
          </cell>
          <cell r="E86">
            <v>0</v>
          </cell>
          <cell r="F86" t="str">
            <v>O/D</v>
          </cell>
          <cell r="G86" t="str">
            <v>INDIV.</v>
          </cell>
          <cell r="H86" t="str">
            <v>INDIV.</v>
          </cell>
          <cell r="I86">
            <v>78989.289999999994</v>
          </cell>
          <cell r="J86">
            <v>0</v>
          </cell>
          <cell r="K86">
            <v>0</v>
          </cell>
        </row>
        <row r="87">
          <cell r="A87" t="str">
            <v>BARRETT CALMAN</v>
          </cell>
          <cell r="B87">
            <v>120</v>
          </cell>
          <cell r="C87" t="str">
            <v>02</v>
          </cell>
          <cell r="D87" t="str">
            <v>JA $</v>
          </cell>
          <cell r="E87">
            <v>32</v>
          </cell>
          <cell r="F87" t="str">
            <v>TERM</v>
          </cell>
          <cell r="G87" t="str">
            <v>INDIV.</v>
          </cell>
          <cell r="H87" t="str">
            <v>INDIV.</v>
          </cell>
          <cell r="I87">
            <v>3799999.99</v>
          </cell>
          <cell r="J87">
            <v>0</v>
          </cell>
          <cell r="K87">
            <v>0</v>
          </cell>
        </row>
        <row r="88">
          <cell r="A88" t="str">
            <v>BOGUES BROTHERS INDUSTRIES LTD</v>
          </cell>
          <cell r="B88">
            <v>120</v>
          </cell>
          <cell r="C88" t="str">
            <v>50</v>
          </cell>
          <cell r="D88" t="str">
            <v>JA $</v>
          </cell>
          <cell r="E88">
            <v>15</v>
          </cell>
          <cell r="F88" t="str">
            <v>TERM</v>
          </cell>
          <cell r="G88" t="str">
            <v>PROF.</v>
          </cell>
          <cell r="H88" t="str">
            <v>BUSINESS</v>
          </cell>
          <cell r="I88">
            <v>5250000</v>
          </cell>
          <cell r="J88">
            <v>0</v>
          </cell>
          <cell r="K88">
            <v>0</v>
          </cell>
        </row>
        <row r="89">
          <cell r="A89" t="str">
            <v>CAPITAL AND CREDIT MERCHANT BANK</v>
          </cell>
          <cell r="B89">
            <v>120</v>
          </cell>
          <cell r="C89" t="str">
            <v>51</v>
          </cell>
          <cell r="D89" t="str">
            <v>USD</v>
          </cell>
          <cell r="E89">
            <v>7.25</v>
          </cell>
          <cell r="F89" t="str">
            <v>TERM</v>
          </cell>
          <cell r="G89" t="str">
            <v>F.I.</v>
          </cell>
          <cell r="H89" t="str">
            <v>F.I.</v>
          </cell>
          <cell r="I89">
            <v>173415000</v>
          </cell>
          <cell r="J89">
            <v>3300000</v>
          </cell>
          <cell r="K89">
            <v>173415000</v>
          </cell>
        </row>
        <row r="90">
          <cell r="A90" t="str">
            <v>CARIBBEAN CEMENT COMPANY LTD</v>
          </cell>
          <cell r="B90">
            <v>120</v>
          </cell>
          <cell r="C90" t="str">
            <v>04</v>
          </cell>
          <cell r="D90" t="str">
            <v>JA $</v>
          </cell>
          <cell r="E90">
            <v>26.5</v>
          </cell>
          <cell r="F90" t="str">
            <v>TERM</v>
          </cell>
          <cell r="G90" t="str">
            <v>CEMENT</v>
          </cell>
          <cell r="H90" t="str">
            <v>BUSINESS</v>
          </cell>
          <cell r="I90">
            <v>3736160.39</v>
          </cell>
          <cell r="J90">
            <v>0</v>
          </cell>
          <cell r="K90">
            <v>0</v>
          </cell>
        </row>
        <row r="91">
          <cell r="A91" t="str">
            <v>CESCO LIMITED</v>
          </cell>
          <cell r="B91">
            <v>120</v>
          </cell>
          <cell r="C91" t="str">
            <v>42</v>
          </cell>
          <cell r="D91" t="str">
            <v>USD</v>
          </cell>
          <cell r="E91">
            <v>15</v>
          </cell>
          <cell r="F91" t="str">
            <v>TERM</v>
          </cell>
          <cell r="G91" t="str">
            <v>DIST'N</v>
          </cell>
          <cell r="H91" t="str">
            <v>BUSINESS</v>
          </cell>
          <cell r="I91">
            <v>20946119.43</v>
          </cell>
          <cell r="J91">
            <v>398594.09000951477</v>
          </cell>
          <cell r="K91">
            <v>20946119.43</v>
          </cell>
        </row>
        <row r="92">
          <cell r="A92" t="str">
            <v>CHECKER INT'L</v>
          </cell>
          <cell r="B92">
            <v>120</v>
          </cell>
          <cell r="C92" t="str">
            <v>02</v>
          </cell>
          <cell r="D92" t="str">
            <v>USD</v>
          </cell>
          <cell r="E92">
            <v>12</v>
          </cell>
          <cell r="F92" t="str">
            <v>TERM</v>
          </cell>
          <cell r="G92" t="str">
            <v>MFG-CHEM</v>
          </cell>
          <cell r="H92" t="str">
            <v>BUSINESS</v>
          </cell>
          <cell r="I92">
            <v>1662961.57</v>
          </cell>
          <cell r="J92">
            <v>31645.320076117987</v>
          </cell>
          <cell r="K92">
            <v>1662961.57</v>
          </cell>
        </row>
        <row r="93">
          <cell r="A93" t="str">
            <v>CLARKE WILLIAM</v>
          </cell>
          <cell r="B93">
            <v>120</v>
          </cell>
          <cell r="C93" t="str">
            <v>52</v>
          </cell>
          <cell r="D93" t="str">
            <v>USD</v>
          </cell>
          <cell r="E93">
            <v>20</v>
          </cell>
          <cell r="F93" t="str">
            <v>TERM</v>
          </cell>
          <cell r="G93" t="str">
            <v>INDIV.</v>
          </cell>
          <cell r="H93" t="str">
            <v>INDIV.</v>
          </cell>
          <cell r="I93">
            <v>10510000</v>
          </cell>
          <cell r="J93">
            <v>200000</v>
          </cell>
          <cell r="K93">
            <v>10510000</v>
          </cell>
        </row>
        <row r="94">
          <cell r="A94" t="str">
            <v>COATES BROTHERS JAMAICA LIMITED</v>
          </cell>
          <cell r="B94">
            <v>120</v>
          </cell>
          <cell r="C94" t="str">
            <v>04</v>
          </cell>
          <cell r="D94" t="str">
            <v>JA $</v>
          </cell>
          <cell r="E94">
            <v>15</v>
          </cell>
          <cell r="F94" t="str">
            <v>TERM</v>
          </cell>
          <cell r="G94" t="str">
            <v>PROF.</v>
          </cell>
          <cell r="H94" t="str">
            <v>BUSINESS</v>
          </cell>
          <cell r="I94">
            <v>1434690.9</v>
          </cell>
          <cell r="J94">
            <v>0</v>
          </cell>
          <cell r="K94">
            <v>0</v>
          </cell>
        </row>
        <row r="95">
          <cell r="A95" t="str">
            <v>COLGATE PALMOLIVE</v>
          </cell>
          <cell r="B95">
            <v>120</v>
          </cell>
          <cell r="C95" t="str">
            <v>04</v>
          </cell>
          <cell r="D95" t="str">
            <v>JA $</v>
          </cell>
          <cell r="E95">
            <v>26.5</v>
          </cell>
          <cell r="F95" t="str">
            <v>TERM</v>
          </cell>
          <cell r="G95" t="str">
            <v>DIST'N</v>
          </cell>
          <cell r="H95" t="str">
            <v>BUSINESS</v>
          </cell>
          <cell r="I95">
            <v>72455.41</v>
          </cell>
          <cell r="J95">
            <v>0</v>
          </cell>
          <cell r="K95">
            <v>0</v>
          </cell>
        </row>
        <row r="96">
          <cell r="A96" t="str">
            <v>EPPING OIL COMPANY LIMITED</v>
          </cell>
          <cell r="B96">
            <v>120</v>
          </cell>
          <cell r="C96" t="str">
            <v>50</v>
          </cell>
          <cell r="D96" t="str">
            <v>JA $</v>
          </cell>
          <cell r="E96">
            <v>31</v>
          </cell>
          <cell r="F96" t="str">
            <v>TERM</v>
          </cell>
          <cell r="G96" t="str">
            <v>GAS</v>
          </cell>
          <cell r="H96" t="str">
            <v>BUSINESS</v>
          </cell>
          <cell r="I96">
            <v>2666666.7000000002</v>
          </cell>
          <cell r="J96">
            <v>0</v>
          </cell>
          <cell r="K96">
            <v>0</v>
          </cell>
        </row>
        <row r="97">
          <cell r="A97" t="str">
            <v>EPPING OIL COMPANY LIMITED</v>
          </cell>
          <cell r="B97">
            <v>120</v>
          </cell>
          <cell r="C97" t="str">
            <v>50</v>
          </cell>
          <cell r="D97" t="str">
            <v>JA $</v>
          </cell>
          <cell r="E97">
            <v>31</v>
          </cell>
          <cell r="F97" t="str">
            <v>TERM</v>
          </cell>
          <cell r="G97" t="str">
            <v>GAS</v>
          </cell>
          <cell r="H97" t="str">
            <v>BUSINESS</v>
          </cell>
          <cell r="I97">
            <v>41666.550000000003</v>
          </cell>
          <cell r="J97">
            <v>0</v>
          </cell>
          <cell r="K97">
            <v>0</v>
          </cell>
        </row>
        <row r="98">
          <cell r="A98" t="str">
            <v>FALCON CORPORATION LIMITED</v>
          </cell>
          <cell r="B98">
            <v>120</v>
          </cell>
          <cell r="C98" t="str">
            <v>42</v>
          </cell>
          <cell r="D98" t="str">
            <v>USD</v>
          </cell>
          <cell r="E98">
            <v>15</v>
          </cell>
          <cell r="F98" t="str">
            <v>TERM</v>
          </cell>
          <cell r="G98" t="str">
            <v>DIST'N</v>
          </cell>
          <cell r="H98" t="str">
            <v>BUSINESS</v>
          </cell>
          <cell r="I98">
            <v>1576500</v>
          </cell>
          <cell r="J98">
            <v>30000</v>
          </cell>
          <cell r="K98">
            <v>1576500</v>
          </cell>
        </row>
        <row r="99">
          <cell r="A99" t="str">
            <v>GENERAL TOOL AND SUPPLY</v>
          </cell>
          <cell r="B99">
            <v>120</v>
          </cell>
          <cell r="C99" t="str">
            <v>42</v>
          </cell>
          <cell r="D99" t="str">
            <v>USD</v>
          </cell>
          <cell r="E99">
            <v>15</v>
          </cell>
          <cell r="F99" t="str">
            <v>TERM</v>
          </cell>
          <cell r="G99" t="str">
            <v>DIST'N</v>
          </cell>
          <cell r="H99" t="str">
            <v>BUSINESS</v>
          </cell>
          <cell r="I99">
            <v>7833726.2400000002</v>
          </cell>
          <cell r="J99">
            <v>149071.85994291151</v>
          </cell>
          <cell r="K99">
            <v>7833726.2399999993</v>
          </cell>
        </row>
        <row r="100">
          <cell r="A100" t="str">
            <v>GOVERNMENT OF JAMAICA</v>
          </cell>
          <cell r="B100">
            <v>120</v>
          </cell>
          <cell r="C100" t="str">
            <v>18</v>
          </cell>
          <cell r="D100" t="str">
            <v>USD</v>
          </cell>
          <cell r="E100">
            <v>10</v>
          </cell>
          <cell r="F100" t="str">
            <v>TERM</v>
          </cell>
          <cell r="G100" t="str">
            <v>C.G</v>
          </cell>
          <cell r="H100" t="str">
            <v>C.G</v>
          </cell>
          <cell r="I100">
            <v>122731956.98999999</v>
          </cell>
          <cell r="J100">
            <v>2335527.2500475738</v>
          </cell>
          <cell r="K100">
            <v>122731956.98999999</v>
          </cell>
        </row>
        <row r="101">
          <cell r="A101" t="str">
            <v>GOVERNMENT OF JAMAICA</v>
          </cell>
          <cell r="B101">
            <v>120</v>
          </cell>
          <cell r="C101" t="str">
            <v>53</v>
          </cell>
          <cell r="D101" t="str">
            <v>USD</v>
          </cell>
          <cell r="E101">
            <v>10</v>
          </cell>
          <cell r="F101" t="str">
            <v>TERM</v>
          </cell>
          <cell r="G101" t="str">
            <v>C.G</v>
          </cell>
          <cell r="H101" t="str">
            <v>C.G</v>
          </cell>
          <cell r="I101">
            <v>111686.62</v>
          </cell>
          <cell r="J101">
            <v>2125.3400570884874</v>
          </cell>
          <cell r="K101">
            <v>111686.62000000001</v>
          </cell>
        </row>
        <row r="102">
          <cell r="A102" t="str">
            <v>GOVERNMENT OF JAMAICA</v>
          </cell>
          <cell r="B102">
            <v>120</v>
          </cell>
          <cell r="C102" t="str">
            <v>53</v>
          </cell>
          <cell r="D102" t="str">
            <v>USD</v>
          </cell>
          <cell r="E102">
            <v>10</v>
          </cell>
          <cell r="F102" t="str">
            <v>TERM</v>
          </cell>
          <cell r="G102" t="str">
            <v>C.G</v>
          </cell>
          <cell r="H102" t="str">
            <v>C.G</v>
          </cell>
          <cell r="I102">
            <v>71664494.430000007</v>
          </cell>
          <cell r="J102">
            <v>1363739.1899143674</v>
          </cell>
          <cell r="K102">
            <v>71664494.430000007</v>
          </cell>
        </row>
        <row r="103">
          <cell r="A103" t="str">
            <v>GRACE KENNEDY REMITTANCE SERVICE</v>
          </cell>
          <cell r="B103">
            <v>120</v>
          </cell>
          <cell r="C103" t="str">
            <v>04</v>
          </cell>
          <cell r="D103" t="str">
            <v>JA $</v>
          </cell>
          <cell r="E103">
            <v>32</v>
          </cell>
          <cell r="F103" t="str">
            <v>TERM</v>
          </cell>
          <cell r="G103" t="str">
            <v>F.I.</v>
          </cell>
          <cell r="H103" t="str">
            <v>F.I.</v>
          </cell>
          <cell r="I103">
            <v>1035248.68</v>
          </cell>
          <cell r="J103">
            <v>0</v>
          </cell>
          <cell r="K103">
            <v>0</v>
          </cell>
        </row>
        <row r="104">
          <cell r="A104" t="str">
            <v>GREAT RESORTS</v>
          </cell>
          <cell r="B104">
            <v>120</v>
          </cell>
          <cell r="C104" t="str">
            <v>02</v>
          </cell>
          <cell r="D104" t="str">
            <v>USD</v>
          </cell>
          <cell r="E104">
            <v>9.4600000000000009</v>
          </cell>
          <cell r="F104" t="str">
            <v>TERM</v>
          </cell>
          <cell r="G104" t="str">
            <v>TOURISM</v>
          </cell>
          <cell r="H104" t="str">
            <v>BUSINESS</v>
          </cell>
          <cell r="I104">
            <v>3951760</v>
          </cell>
          <cell r="J104">
            <v>75200</v>
          </cell>
          <cell r="K104">
            <v>3951760</v>
          </cell>
        </row>
        <row r="105">
          <cell r="A105" t="str">
            <v>JAMAICA BROILERS GROUP</v>
          </cell>
          <cell r="B105">
            <v>120</v>
          </cell>
          <cell r="C105" t="str">
            <v>02</v>
          </cell>
          <cell r="D105" t="str">
            <v>JA $</v>
          </cell>
          <cell r="E105">
            <v>12</v>
          </cell>
          <cell r="F105" t="str">
            <v>TERM</v>
          </cell>
          <cell r="G105" t="str">
            <v>LIVESTOCK</v>
          </cell>
          <cell r="H105" t="str">
            <v>BUSINESS</v>
          </cell>
          <cell r="I105">
            <v>9394740</v>
          </cell>
          <cell r="J105">
            <v>0</v>
          </cell>
          <cell r="K105">
            <v>0</v>
          </cell>
        </row>
        <row r="106">
          <cell r="A106" t="str">
            <v>JAMAICA OBSERVER</v>
          </cell>
          <cell r="B106">
            <v>120</v>
          </cell>
          <cell r="C106" t="str">
            <v>06</v>
          </cell>
          <cell r="D106" t="str">
            <v>USD</v>
          </cell>
          <cell r="E106">
            <v>9.5</v>
          </cell>
          <cell r="F106" t="str">
            <v>TERM</v>
          </cell>
          <cell r="G106" t="str">
            <v>PRINT</v>
          </cell>
          <cell r="H106" t="str">
            <v>BUSINESS</v>
          </cell>
          <cell r="I106">
            <v>970979.49</v>
          </cell>
          <cell r="J106">
            <v>18477.25004757374</v>
          </cell>
          <cell r="K106">
            <v>970979.49</v>
          </cell>
        </row>
        <row r="107">
          <cell r="A107" t="str">
            <v>JAMAICA OBSERVER</v>
          </cell>
          <cell r="B107">
            <v>120</v>
          </cell>
          <cell r="C107" t="str">
            <v>42</v>
          </cell>
          <cell r="D107" t="str">
            <v>USD</v>
          </cell>
          <cell r="E107">
            <v>9.5</v>
          </cell>
          <cell r="F107" t="str">
            <v>TERM</v>
          </cell>
          <cell r="G107" t="str">
            <v>PRINT</v>
          </cell>
          <cell r="H107" t="str">
            <v>BUSINESS</v>
          </cell>
          <cell r="I107">
            <v>16441782.52</v>
          </cell>
          <cell r="J107">
            <v>312878.83006660326</v>
          </cell>
          <cell r="K107">
            <v>16441782.52</v>
          </cell>
        </row>
        <row r="108">
          <cell r="A108" t="str">
            <v>JAMAICA PUBLIC SERVICE CO. LTD</v>
          </cell>
          <cell r="B108">
            <v>120</v>
          </cell>
          <cell r="C108" t="str">
            <v>02</v>
          </cell>
          <cell r="D108" t="str">
            <v>USD</v>
          </cell>
          <cell r="E108">
            <v>9.75</v>
          </cell>
          <cell r="F108" t="str">
            <v>TERM</v>
          </cell>
          <cell r="G108" t="str">
            <v>GAS</v>
          </cell>
          <cell r="H108" t="str">
            <v>BUSINESS</v>
          </cell>
          <cell r="I108">
            <v>178670000</v>
          </cell>
          <cell r="J108">
            <v>3400000</v>
          </cell>
          <cell r="K108">
            <v>178670000</v>
          </cell>
        </row>
        <row r="109">
          <cell r="A109" t="str">
            <v>K. CHANDIRAM LIMITED</v>
          </cell>
          <cell r="B109">
            <v>120</v>
          </cell>
          <cell r="C109" t="str">
            <v>04</v>
          </cell>
          <cell r="D109" t="str">
            <v>USD</v>
          </cell>
          <cell r="E109">
            <v>12</v>
          </cell>
          <cell r="F109" t="str">
            <v>TERM</v>
          </cell>
          <cell r="G109" t="str">
            <v>DIST'N</v>
          </cell>
          <cell r="H109" t="str">
            <v>BUSINESS</v>
          </cell>
          <cell r="I109">
            <v>2501672.1800000002</v>
          </cell>
          <cell r="J109">
            <v>47605.560038058997</v>
          </cell>
          <cell r="K109">
            <v>2501672.1800000002</v>
          </cell>
        </row>
        <row r="110">
          <cell r="A110" t="str">
            <v>KEENADON LTD T-A L.G SERV CENTRE</v>
          </cell>
          <cell r="B110">
            <v>120</v>
          </cell>
          <cell r="C110" t="str">
            <v>50</v>
          </cell>
          <cell r="D110" t="str">
            <v>JA $</v>
          </cell>
          <cell r="E110">
            <v>29</v>
          </cell>
          <cell r="F110" t="str">
            <v>TERM</v>
          </cell>
          <cell r="G110" t="str">
            <v>GAS</v>
          </cell>
          <cell r="H110" t="str">
            <v>BUSINESS</v>
          </cell>
          <cell r="I110">
            <v>1255101.93</v>
          </cell>
          <cell r="J110">
            <v>0</v>
          </cell>
          <cell r="K110">
            <v>0</v>
          </cell>
        </row>
        <row r="111">
          <cell r="A111" t="str">
            <v>MATROUSSE HOLDINGS LIMITED</v>
          </cell>
          <cell r="B111">
            <v>120</v>
          </cell>
          <cell r="C111" t="str">
            <v>02</v>
          </cell>
          <cell r="D111" t="str">
            <v>USD</v>
          </cell>
          <cell r="E111">
            <v>11</v>
          </cell>
          <cell r="F111" t="str">
            <v>TERM</v>
          </cell>
          <cell r="G111" t="str">
            <v>PROF.</v>
          </cell>
          <cell r="H111" t="str">
            <v>BUSINESS</v>
          </cell>
          <cell r="I111">
            <v>4454740.75</v>
          </cell>
          <cell r="J111">
            <v>84771.470028544252</v>
          </cell>
          <cell r="K111">
            <v>4454740.75</v>
          </cell>
        </row>
        <row r="112">
          <cell r="A112" t="str">
            <v>MOORE BUSINESS FORMS CARIB LTD.</v>
          </cell>
          <cell r="B112">
            <v>120</v>
          </cell>
          <cell r="C112" t="str">
            <v>04</v>
          </cell>
          <cell r="D112" t="str">
            <v>JA $</v>
          </cell>
          <cell r="E112">
            <v>21</v>
          </cell>
          <cell r="F112" t="str">
            <v>TERM</v>
          </cell>
          <cell r="G112" t="str">
            <v>PRINT</v>
          </cell>
          <cell r="H112" t="str">
            <v>BUSINESS</v>
          </cell>
          <cell r="I112">
            <v>1256834.82</v>
          </cell>
          <cell r="J112">
            <v>0</v>
          </cell>
          <cell r="K112">
            <v>0</v>
          </cell>
        </row>
        <row r="113">
          <cell r="A113" t="str">
            <v>MOORE BUSINESS FORMS CARIB LTD.</v>
          </cell>
          <cell r="B113">
            <v>120</v>
          </cell>
          <cell r="C113" t="str">
            <v>04</v>
          </cell>
          <cell r="D113" t="str">
            <v>JA $</v>
          </cell>
          <cell r="E113">
            <v>21</v>
          </cell>
          <cell r="F113" t="str">
            <v>TERM</v>
          </cell>
          <cell r="G113" t="str">
            <v>PRINT</v>
          </cell>
          <cell r="H113" t="str">
            <v>BUSINESS</v>
          </cell>
          <cell r="I113">
            <v>5036011.82</v>
          </cell>
          <cell r="J113">
            <v>0</v>
          </cell>
          <cell r="K113">
            <v>0</v>
          </cell>
        </row>
        <row r="114">
          <cell r="A114" t="str">
            <v>MUSSON JAMAICA LTD.</v>
          </cell>
          <cell r="B114">
            <v>120</v>
          </cell>
          <cell r="C114" t="str">
            <v>02</v>
          </cell>
          <cell r="D114" t="str">
            <v>JA $</v>
          </cell>
          <cell r="E114">
            <v>12</v>
          </cell>
          <cell r="F114" t="str">
            <v>TERM</v>
          </cell>
          <cell r="G114" t="str">
            <v>FOOD</v>
          </cell>
          <cell r="H114" t="str">
            <v>BUSINESS</v>
          </cell>
          <cell r="I114">
            <v>5500000</v>
          </cell>
          <cell r="J114">
            <v>0</v>
          </cell>
          <cell r="K114">
            <v>0</v>
          </cell>
        </row>
        <row r="115">
          <cell r="A115" t="str">
            <v>NESTLE JAMAICA LIMITED</v>
          </cell>
          <cell r="B115">
            <v>120</v>
          </cell>
          <cell r="C115" t="str">
            <v>04</v>
          </cell>
          <cell r="D115" t="str">
            <v>JA $</v>
          </cell>
          <cell r="E115">
            <v>19</v>
          </cell>
          <cell r="F115" t="str">
            <v>TERM</v>
          </cell>
          <cell r="G115" t="str">
            <v>FOOD</v>
          </cell>
          <cell r="H115" t="str">
            <v>BUSINESS</v>
          </cell>
          <cell r="I115">
            <v>3174977.75</v>
          </cell>
          <cell r="J115">
            <v>0</v>
          </cell>
          <cell r="K115">
            <v>0</v>
          </cell>
        </row>
        <row r="116">
          <cell r="A116" t="str">
            <v>NESTLE JAMAICA LIMITED</v>
          </cell>
          <cell r="B116">
            <v>120</v>
          </cell>
          <cell r="C116" t="str">
            <v>41</v>
          </cell>
          <cell r="D116" t="str">
            <v>JA $</v>
          </cell>
          <cell r="E116">
            <v>19</v>
          </cell>
          <cell r="F116" t="str">
            <v>TERM</v>
          </cell>
          <cell r="G116" t="str">
            <v>FOOD</v>
          </cell>
          <cell r="H116" t="str">
            <v>BUSINESS</v>
          </cell>
          <cell r="I116">
            <v>87880000</v>
          </cell>
          <cell r="J116">
            <v>0</v>
          </cell>
          <cell r="K116">
            <v>0</v>
          </cell>
        </row>
        <row r="117">
          <cell r="A117" t="str">
            <v>NICO DISTRIBUTORS LIMITED</v>
          </cell>
          <cell r="B117">
            <v>120</v>
          </cell>
          <cell r="C117" t="str">
            <v>06</v>
          </cell>
          <cell r="D117" t="str">
            <v>JA $</v>
          </cell>
          <cell r="E117">
            <v>30.75</v>
          </cell>
          <cell r="F117" t="str">
            <v>TERM</v>
          </cell>
          <cell r="G117" t="str">
            <v>DIST'N</v>
          </cell>
          <cell r="H117" t="str">
            <v>BUSINESS</v>
          </cell>
          <cell r="I117">
            <v>2500958</v>
          </cell>
          <cell r="J117">
            <v>0</v>
          </cell>
          <cell r="K117">
            <v>0</v>
          </cell>
        </row>
        <row r="118">
          <cell r="A118" t="str">
            <v>NICO DISTRIBUTORS LIMITED</v>
          </cell>
          <cell r="B118">
            <v>120</v>
          </cell>
          <cell r="C118" t="str">
            <v>06</v>
          </cell>
          <cell r="D118" t="str">
            <v>USD</v>
          </cell>
          <cell r="E118">
            <v>30.75</v>
          </cell>
          <cell r="F118" t="str">
            <v>TERM</v>
          </cell>
          <cell r="G118" t="str">
            <v>DIST'N</v>
          </cell>
          <cell r="H118" t="str">
            <v>BUSINESS</v>
          </cell>
          <cell r="I118">
            <v>18918000</v>
          </cell>
          <cell r="J118">
            <v>360000</v>
          </cell>
          <cell r="K118">
            <v>18918000</v>
          </cell>
        </row>
        <row r="119">
          <cell r="A119" t="str">
            <v>PEGASUS HOTEL</v>
          </cell>
          <cell r="B119">
            <v>120</v>
          </cell>
          <cell r="C119" t="str">
            <v>04</v>
          </cell>
          <cell r="D119" t="str">
            <v>USD</v>
          </cell>
          <cell r="E119">
            <v>12</v>
          </cell>
          <cell r="F119" t="str">
            <v>TERM</v>
          </cell>
          <cell r="G119" t="str">
            <v>TOURISM</v>
          </cell>
          <cell r="H119" t="str">
            <v>BUSINESS</v>
          </cell>
          <cell r="I119">
            <v>880670.74</v>
          </cell>
          <cell r="J119">
            <v>16758.720076117985</v>
          </cell>
          <cell r="K119">
            <v>880670.74000000011</v>
          </cell>
        </row>
        <row r="120">
          <cell r="A120" t="str">
            <v>PORT AUTHORITY OF JAMAICA</v>
          </cell>
          <cell r="B120">
            <v>120</v>
          </cell>
          <cell r="C120" t="str">
            <v>02</v>
          </cell>
          <cell r="D120" t="str">
            <v>USD</v>
          </cell>
          <cell r="E120">
            <v>11</v>
          </cell>
          <cell r="F120" t="str">
            <v>TERM</v>
          </cell>
          <cell r="G120" t="str">
            <v>PSX</v>
          </cell>
          <cell r="H120" t="str">
            <v>PSX</v>
          </cell>
          <cell r="I120">
            <v>52550000</v>
          </cell>
          <cell r="J120">
            <v>1000000</v>
          </cell>
          <cell r="K120">
            <v>52550000</v>
          </cell>
        </row>
        <row r="121">
          <cell r="A121" t="str">
            <v>PORT AUTHORITY OF JAMAICA</v>
          </cell>
          <cell r="B121">
            <v>120</v>
          </cell>
          <cell r="C121" t="str">
            <v>55</v>
          </cell>
          <cell r="D121" t="str">
            <v>USD</v>
          </cell>
          <cell r="E121">
            <v>11</v>
          </cell>
          <cell r="F121" t="str">
            <v>TERM</v>
          </cell>
          <cell r="G121" t="str">
            <v>PSX</v>
          </cell>
          <cell r="H121" t="str">
            <v>PSX</v>
          </cell>
          <cell r="I121">
            <v>28469959.899999999</v>
          </cell>
          <cell r="J121">
            <v>541768.98001902946</v>
          </cell>
          <cell r="K121">
            <v>28469959.899999999</v>
          </cell>
        </row>
        <row r="122">
          <cell r="A122" t="str">
            <v>PORT AUTHORITY OF JAMAICA</v>
          </cell>
          <cell r="B122">
            <v>120</v>
          </cell>
          <cell r="C122" t="str">
            <v>55</v>
          </cell>
          <cell r="D122" t="str">
            <v>USD</v>
          </cell>
          <cell r="E122">
            <v>11</v>
          </cell>
          <cell r="F122" t="str">
            <v>TERM</v>
          </cell>
          <cell r="G122" t="str">
            <v>PSX</v>
          </cell>
          <cell r="H122" t="str">
            <v>PSX</v>
          </cell>
          <cell r="I122">
            <v>853056.24</v>
          </cell>
          <cell r="J122">
            <v>16233.230066603235</v>
          </cell>
          <cell r="K122">
            <v>853056.24</v>
          </cell>
        </row>
        <row r="123">
          <cell r="A123" t="str">
            <v>PORT AUTHORITY OF JAMAICA</v>
          </cell>
          <cell r="B123">
            <v>120</v>
          </cell>
          <cell r="C123" t="str">
            <v>55</v>
          </cell>
          <cell r="D123" t="str">
            <v>USD</v>
          </cell>
          <cell r="E123">
            <v>11</v>
          </cell>
          <cell r="F123" t="str">
            <v>TERM</v>
          </cell>
          <cell r="G123" t="str">
            <v>PSX</v>
          </cell>
          <cell r="H123" t="str">
            <v>PSX</v>
          </cell>
          <cell r="I123">
            <v>7082016.3600000003</v>
          </cell>
          <cell r="J123">
            <v>134767.20000000001</v>
          </cell>
          <cell r="K123">
            <v>7082016.3600000003</v>
          </cell>
        </row>
        <row r="124">
          <cell r="A124" t="str">
            <v>RESTAURANTS OF JAMAICA</v>
          </cell>
          <cell r="B124">
            <v>120</v>
          </cell>
          <cell r="C124" t="str">
            <v>50</v>
          </cell>
          <cell r="D124" t="str">
            <v>JA $</v>
          </cell>
          <cell r="E124">
            <v>20.88</v>
          </cell>
          <cell r="F124" t="str">
            <v>TERM</v>
          </cell>
          <cell r="G124" t="str">
            <v>FOOD</v>
          </cell>
          <cell r="H124" t="str">
            <v>BUSINESS</v>
          </cell>
          <cell r="I124">
            <v>2763157.8</v>
          </cell>
          <cell r="J124">
            <v>0</v>
          </cell>
          <cell r="K124">
            <v>0</v>
          </cell>
        </row>
        <row r="125">
          <cell r="A125" t="str">
            <v>SERAMCO</v>
          </cell>
          <cell r="B125">
            <v>120</v>
          </cell>
          <cell r="C125" t="str">
            <v>15</v>
          </cell>
          <cell r="D125" t="str">
            <v>JA $</v>
          </cell>
          <cell r="E125">
            <v>9.75</v>
          </cell>
          <cell r="F125" t="str">
            <v>TERM</v>
          </cell>
          <cell r="G125" t="str">
            <v>PROF.</v>
          </cell>
          <cell r="H125" t="str">
            <v>BUSINESS</v>
          </cell>
          <cell r="I125">
            <v>988907.56</v>
          </cell>
          <cell r="J125">
            <v>0</v>
          </cell>
          <cell r="K125">
            <v>0</v>
          </cell>
        </row>
        <row r="126">
          <cell r="A126" t="str">
            <v>SERAMCO</v>
          </cell>
          <cell r="B126">
            <v>120</v>
          </cell>
          <cell r="C126" t="str">
            <v>15</v>
          </cell>
          <cell r="D126" t="str">
            <v>USD</v>
          </cell>
          <cell r="E126">
            <v>9.75</v>
          </cell>
          <cell r="F126" t="str">
            <v>TERM</v>
          </cell>
          <cell r="G126" t="str">
            <v>PROF.</v>
          </cell>
          <cell r="H126" t="str">
            <v>BUSINESS</v>
          </cell>
          <cell r="I126">
            <v>11204211.25</v>
          </cell>
          <cell r="J126">
            <v>213210.49000951476</v>
          </cell>
          <cell r="K126">
            <v>11204211.25</v>
          </cell>
        </row>
        <row r="127">
          <cell r="A127" t="str">
            <v>SHELL COMPANY W.I. LTD.</v>
          </cell>
          <cell r="B127">
            <v>120</v>
          </cell>
          <cell r="C127" t="str">
            <v>02</v>
          </cell>
          <cell r="D127" t="str">
            <v>JA $</v>
          </cell>
          <cell r="E127">
            <v>13.7</v>
          </cell>
          <cell r="F127" t="str">
            <v>TERM</v>
          </cell>
          <cell r="G127" t="str">
            <v>GAS</v>
          </cell>
          <cell r="H127" t="str">
            <v>BUSINESS</v>
          </cell>
          <cell r="I127">
            <v>50000000</v>
          </cell>
          <cell r="J127">
            <v>0</v>
          </cell>
          <cell r="K127">
            <v>0</v>
          </cell>
        </row>
        <row r="128">
          <cell r="A128" t="str">
            <v>SOMERSET ENTERPRISES LTD.</v>
          </cell>
          <cell r="B128">
            <v>120</v>
          </cell>
          <cell r="C128" t="str">
            <v>50</v>
          </cell>
          <cell r="D128" t="str">
            <v>JA $</v>
          </cell>
          <cell r="E128">
            <v>20</v>
          </cell>
          <cell r="F128" t="str">
            <v>TERM</v>
          </cell>
          <cell r="G128" t="str">
            <v>TOURISM</v>
          </cell>
          <cell r="H128" t="str">
            <v>BUSINESS</v>
          </cell>
          <cell r="I128">
            <v>8919054.0399999991</v>
          </cell>
          <cell r="J128">
            <v>0</v>
          </cell>
          <cell r="K128">
            <v>0</v>
          </cell>
        </row>
        <row r="129">
          <cell r="A129" t="str">
            <v>STAFF-20.75%</v>
          </cell>
          <cell r="B129">
            <v>121</v>
          </cell>
          <cell r="C129" t="str">
            <v>06</v>
          </cell>
          <cell r="D129" t="str">
            <v>JA $</v>
          </cell>
          <cell r="E129">
            <v>20.75</v>
          </cell>
          <cell r="F129" t="str">
            <v>TERM</v>
          </cell>
          <cell r="G129" t="str">
            <v>INDIV.</v>
          </cell>
          <cell r="H129" t="str">
            <v>INDIV.</v>
          </cell>
          <cell r="I129">
            <v>1729650.65</v>
          </cell>
          <cell r="J129">
            <v>0</v>
          </cell>
          <cell r="K129">
            <v>0</v>
          </cell>
        </row>
        <row r="130">
          <cell r="A130" t="str">
            <v>STAFF-4%</v>
          </cell>
          <cell r="B130">
            <v>121</v>
          </cell>
          <cell r="C130" t="str">
            <v>00</v>
          </cell>
          <cell r="D130" t="str">
            <v>JA $</v>
          </cell>
          <cell r="E130">
            <v>4</v>
          </cell>
          <cell r="F130" t="str">
            <v>TERM</v>
          </cell>
          <cell r="G130" t="str">
            <v>INDIV.</v>
          </cell>
          <cell r="H130" t="str">
            <v>INDIV.</v>
          </cell>
          <cell r="I130">
            <v>61137010.420000002</v>
          </cell>
          <cell r="J130">
            <v>0</v>
          </cell>
          <cell r="K130">
            <v>0</v>
          </cell>
        </row>
        <row r="131">
          <cell r="A131" t="str">
            <v>SUGAR COMPANY</v>
          </cell>
          <cell r="B131">
            <v>120</v>
          </cell>
          <cell r="C131" t="str">
            <v>18</v>
          </cell>
          <cell r="D131" t="str">
            <v>USD</v>
          </cell>
          <cell r="E131">
            <v>12</v>
          </cell>
          <cell r="F131" t="str">
            <v>TERM</v>
          </cell>
          <cell r="G131" t="str">
            <v>POX</v>
          </cell>
          <cell r="H131" t="str">
            <v>POX</v>
          </cell>
          <cell r="I131">
            <v>5852296.96</v>
          </cell>
          <cell r="J131">
            <v>111366.25994291152</v>
          </cell>
          <cell r="K131">
            <v>5852296.96</v>
          </cell>
        </row>
        <row r="132">
          <cell r="A132" t="str">
            <v>TAN-MARJ INVESTMENTS LTD.</v>
          </cell>
          <cell r="B132">
            <v>120</v>
          </cell>
          <cell r="C132" t="str">
            <v>50</v>
          </cell>
          <cell r="D132" t="str">
            <v>JA $</v>
          </cell>
          <cell r="E132">
            <v>24</v>
          </cell>
          <cell r="F132" t="str">
            <v>TERM</v>
          </cell>
          <cell r="G132" t="str">
            <v>PROF.</v>
          </cell>
          <cell r="H132" t="str">
            <v>BUSINESS</v>
          </cell>
          <cell r="I132">
            <v>8000000</v>
          </cell>
          <cell r="J132">
            <v>0</v>
          </cell>
          <cell r="K132">
            <v>0</v>
          </cell>
        </row>
        <row r="133">
          <cell r="A133" t="str">
            <v>TASTEE LIMITED</v>
          </cell>
          <cell r="B133">
            <v>120</v>
          </cell>
          <cell r="C133" t="str">
            <v>02</v>
          </cell>
          <cell r="D133" t="str">
            <v>JA $</v>
          </cell>
          <cell r="E133">
            <v>22.63</v>
          </cell>
          <cell r="F133" t="str">
            <v>TERM</v>
          </cell>
          <cell r="G133" t="str">
            <v>FOOD</v>
          </cell>
          <cell r="H133" t="str">
            <v>BUSINESS</v>
          </cell>
          <cell r="I133">
            <v>8500000</v>
          </cell>
          <cell r="J133">
            <v>0</v>
          </cell>
          <cell r="K133">
            <v>0</v>
          </cell>
        </row>
        <row r="134">
          <cell r="A134" t="str">
            <v>THREE RIVERS MGMT. LTD.</v>
          </cell>
          <cell r="B134">
            <v>120</v>
          </cell>
          <cell r="C134" t="str">
            <v>04</v>
          </cell>
          <cell r="D134" t="str">
            <v>JA $</v>
          </cell>
          <cell r="E134">
            <v>23</v>
          </cell>
          <cell r="F134" t="str">
            <v>TERM</v>
          </cell>
          <cell r="G134" t="str">
            <v>TOURISM</v>
          </cell>
          <cell r="H134" t="str">
            <v>BUSINESS</v>
          </cell>
          <cell r="I134">
            <v>2347233.09</v>
          </cell>
          <cell r="J134">
            <v>0</v>
          </cell>
          <cell r="K134">
            <v>0</v>
          </cell>
        </row>
        <row r="135">
          <cell r="A135" t="str">
            <v>TROPICAIR</v>
          </cell>
          <cell r="B135">
            <v>120</v>
          </cell>
          <cell r="C135" t="str">
            <v>02</v>
          </cell>
          <cell r="D135" t="str">
            <v>USD</v>
          </cell>
          <cell r="E135">
            <v>10</v>
          </cell>
          <cell r="F135" t="str">
            <v>TERM</v>
          </cell>
          <cell r="G135" t="str">
            <v>METALS</v>
          </cell>
          <cell r="H135" t="str">
            <v>BUSINESS</v>
          </cell>
          <cell r="I135">
            <v>63060000</v>
          </cell>
          <cell r="J135">
            <v>1200000</v>
          </cell>
          <cell r="K135">
            <v>63060000</v>
          </cell>
        </row>
        <row r="136">
          <cell r="A136" t="str">
            <v>TROPICAIR</v>
          </cell>
          <cell r="B136">
            <v>120</v>
          </cell>
          <cell r="C136" t="str">
            <v>63</v>
          </cell>
          <cell r="D136" t="str">
            <v>JA $</v>
          </cell>
          <cell r="E136">
            <v>10</v>
          </cell>
          <cell r="F136" t="str">
            <v>TERM</v>
          </cell>
          <cell r="G136" t="str">
            <v>METALS</v>
          </cell>
          <cell r="H136" t="str">
            <v>BUSINESS</v>
          </cell>
          <cell r="I136">
            <v>1376480</v>
          </cell>
          <cell r="J136">
            <v>0</v>
          </cell>
          <cell r="K136">
            <v>0</v>
          </cell>
        </row>
        <row r="137">
          <cell r="A137" t="str">
            <v>URITH WONG</v>
          </cell>
          <cell r="B137">
            <v>120</v>
          </cell>
          <cell r="C137" t="str">
            <v>02</v>
          </cell>
          <cell r="D137" t="str">
            <v>JA $</v>
          </cell>
          <cell r="E137">
            <v>40</v>
          </cell>
          <cell r="F137" t="str">
            <v>TERM</v>
          </cell>
          <cell r="G137" t="str">
            <v>INDIV.</v>
          </cell>
          <cell r="H137" t="str">
            <v>INDIV.</v>
          </cell>
          <cell r="I137">
            <v>753226.57</v>
          </cell>
          <cell r="J137">
            <v>0</v>
          </cell>
          <cell r="K137">
            <v>0</v>
          </cell>
        </row>
        <row r="138">
          <cell r="A138" t="str">
            <v>VAP LIMITED</v>
          </cell>
          <cell r="B138">
            <v>120</v>
          </cell>
          <cell r="C138" t="str">
            <v>02</v>
          </cell>
          <cell r="D138" t="str">
            <v>JA $</v>
          </cell>
          <cell r="E138">
            <v>32</v>
          </cell>
          <cell r="F138" t="str">
            <v>TERM</v>
          </cell>
          <cell r="G138" t="str">
            <v>PROF.</v>
          </cell>
          <cell r="H138" t="str">
            <v>BUSINESS</v>
          </cell>
          <cell r="I138">
            <v>916666.67</v>
          </cell>
          <cell r="J138">
            <v>0</v>
          </cell>
          <cell r="K138">
            <v>0</v>
          </cell>
        </row>
        <row r="139">
          <cell r="A139" t="str">
            <v>VAP LIMITED</v>
          </cell>
          <cell r="B139">
            <v>120</v>
          </cell>
          <cell r="C139" t="str">
            <v>42</v>
          </cell>
          <cell r="D139" t="str">
            <v>USD</v>
          </cell>
          <cell r="E139">
            <v>32</v>
          </cell>
          <cell r="F139" t="str">
            <v>TERM</v>
          </cell>
          <cell r="G139" t="str">
            <v>PROF.</v>
          </cell>
          <cell r="H139" t="str">
            <v>BUSINESS</v>
          </cell>
          <cell r="I139">
            <v>3513939.68</v>
          </cell>
          <cell r="J139">
            <v>66868.500095147479</v>
          </cell>
          <cell r="K139">
            <v>3513939.6799999997</v>
          </cell>
        </row>
        <row r="140">
          <cell r="A140" t="str">
            <v>VAP LIMITED</v>
          </cell>
          <cell r="B140">
            <v>120</v>
          </cell>
          <cell r="C140" t="str">
            <v>50</v>
          </cell>
          <cell r="D140" t="str">
            <v>JA $</v>
          </cell>
          <cell r="E140">
            <v>32</v>
          </cell>
          <cell r="F140" t="str">
            <v>TERM</v>
          </cell>
          <cell r="G140" t="str">
            <v>PROF.</v>
          </cell>
          <cell r="H140" t="str">
            <v>BUSINESS</v>
          </cell>
          <cell r="I140">
            <v>0.01</v>
          </cell>
          <cell r="J140">
            <v>0</v>
          </cell>
          <cell r="K140">
            <v>0</v>
          </cell>
        </row>
        <row r="141">
          <cell r="A141" t="str">
            <v>VILLAGE RESORTS LIMITED</v>
          </cell>
          <cell r="B141">
            <v>120</v>
          </cell>
          <cell r="C141" t="str">
            <v>02</v>
          </cell>
          <cell r="D141" t="str">
            <v>USD</v>
          </cell>
          <cell r="E141">
            <v>12</v>
          </cell>
          <cell r="F141" t="str">
            <v>TERM</v>
          </cell>
          <cell r="G141" t="str">
            <v>TOURISM</v>
          </cell>
          <cell r="H141" t="str">
            <v>BUSINESS</v>
          </cell>
          <cell r="I141">
            <v>1625240.13</v>
          </cell>
          <cell r="J141">
            <v>30927.500095147479</v>
          </cell>
          <cell r="K141">
            <v>1625240.13</v>
          </cell>
        </row>
        <row r="142">
          <cell r="A142" t="str">
            <v>VILLAGE RESORTS LIMITED</v>
          </cell>
          <cell r="B142">
            <v>120</v>
          </cell>
          <cell r="C142" t="str">
            <v>04</v>
          </cell>
          <cell r="D142" t="str">
            <v>USD</v>
          </cell>
          <cell r="E142">
            <v>12</v>
          </cell>
          <cell r="F142" t="str">
            <v>TERM</v>
          </cell>
          <cell r="G142" t="str">
            <v>TOURISM</v>
          </cell>
          <cell r="H142" t="str">
            <v>BUSINESS</v>
          </cell>
          <cell r="I142">
            <v>622585.59999999998</v>
          </cell>
          <cell r="J142">
            <v>11847.490009514748</v>
          </cell>
          <cell r="K142">
            <v>622585.59999999998</v>
          </cell>
        </row>
        <row r="143">
          <cell r="A143" t="str">
            <v>WENDICO JAMAICA LIMITED</v>
          </cell>
          <cell r="B143">
            <v>120</v>
          </cell>
          <cell r="C143" t="str">
            <v>13</v>
          </cell>
          <cell r="D143" t="str">
            <v>USD</v>
          </cell>
          <cell r="E143">
            <v>12</v>
          </cell>
          <cell r="F143" t="str">
            <v>TERM</v>
          </cell>
          <cell r="G143" t="str">
            <v>FOOD</v>
          </cell>
          <cell r="H143" t="str">
            <v>BUSINESS</v>
          </cell>
          <cell r="I143">
            <v>3551982.2</v>
          </cell>
          <cell r="J143">
            <v>67592.430066603236</v>
          </cell>
          <cell r="K143">
            <v>3551982.1999999997</v>
          </cell>
        </row>
        <row r="144">
          <cell r="A144" t="str">
            <v>WRAY AND NEPHEW GROUP LIMITED</v>
          </cell>
          <cell r="B144">
            <v>120</v>
          </cell>
          <cell r="C144" t="str">
            <v>02</v>
          </cell>
          <cell r="D144" t="str">
            <v>JA $</v>
          </cell>
          <cell r="E144">
            <v>13</v>
          </cell>
          <cell r="F144" t="str">
            <v>TERM</v>
          </cell>
          <cell r="G144" t="str">
            <v>RUM</v>
          </cell>
          <cell r="H144" t="str">
            <v>BUSINESS</v>
          </cell>
          <cell r="I144">
            <v>18500000</v>
          </cell>
          <cell r="J144">
            <v>0</v>
          </cell>
          <cell r="K144">
            <v>0</v>
          </cell>
        </row>
        <row r="145">
          <cell r="A145" t="str">
            <v>WRAY AND NEPHEW GROUP LIMITED</v>
          </cell>
          <cell r="B145">
            <v>120</v>
          </cell>
          <cell r="C145" t="str">
            <v>02</v>
          </cell>
          <cell r="D145" t="str">
            <v>JA $</v>
          </cell>
          <cell r="E145">
            <v>13</v>
          </cell>
          <cell r="F145" t="str">
            <v>TERM</v>
          </cell>
          <cell r="G145" t="str">
            <v>RUM</v>
          </cell>
          <cell r="H145" t="str">
            <v>BUSINESS</v>
          </cell>
          <cell r="I145">
            <v>242058000</v>
          </cell>
          <cell r="J145">
            <v>0</v>
          </cell>
          <cell r="K145">
            <v>0</v>
          </cell>
        </row>
        <row r="146">
          <cell r="A146" t="str">
            <v>WRAY AND NEPHEW GROUP LIMITED</v>
          </cell>
          <cell r="B146">
            <v>120</v>
          </cell>
          <cell r="C146" t="str">
            <v>50</v>
          </cell>
          <cell r="D146" t="str">
            <v>JA $</v>
          </cell>
          <cell r="E146">
            <v>13</v>
          </cell>
          <cell r="F146" t="str">
            <v>TERM</v>
          </cell>
          <cell r="G146" t="str">
            <v>RUM</v>
          </cell>
          <cell r="H146" t="str">
            <v>BUSINESS</v>
          </cell>
          <cell r="I146">
            <v>7747057.5</v>
          </cell>
          <cell r="J146">
            <v>0</v>
          </cell>
          <cell r="K146">
            <v>0</v>
          </cell>
        </row>
        <row r="147">
          <cell r="A147" t="str">
            <v>WRAY AND NEPHEW GROUP LIMITED</v>
          </cell>
          <cell r="B147">
            <v>120</v>
          </cell>
          <cell r="C147" t="str">
            <v>50</v>
          </cell>
          <cell r="D147" t="str">
            <v>JA $</v>
          </cell>
          <cell r="E147">
            <v>13</v>
          </cell>
          <cell r="F147" t="str">
            <v>TERM</v>
          </cell>
          <cell r="G147" t="str">
            <v>RUM</v>
          </cell>
          <cell r="H147" t="str">
            <v>BUSINESS</v>
          </cell>
          <cell r="I147">
            <v>30752942.440000001</v>
          </cell>
          <cell r="J147">
            <v>0</v>
          </cell>
          <cell r="K147">
            <v>0</v>
          </cell>
        </row>
        <row r="148">
          <cell r="A148" t="str">
            <v>WRAY AND NEPHEW GROUP LIMITED</v>
          </cell>
          <cell r="B148">
            <v>120</v>
          </cell>
          <cell r="C148" t="str">
            <v>50</v>
          </cell>
          <cell r="D148" t="str">
            <v>JA $</v>
          </cell>
          <cell r="E148">
            <v>13</v>
          </cell>
          <cell r="F148" t="str">
            <v>TERM</v>
          </cell>
          <cell r="G148" t="str">
            <v>RUM</v>
          </cell>
          <cell r="H148" t="str">
            <v>BUSINESS</v>
          </cell>
          <cell r="I148">
            <v>90335135.109999999</v>
          </cell>
          <cell r="J148">
            <v>0</v>
          </cell>
          <cell r="K148">
            <v>0</v>
          </cell>
        </row>
        <row r="151">
          <cell r="I151">
            <v>1845358351.9099998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2004 12 31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>
        <row r="13">
          <cell r="AI13" t="str">
            <v>2004 12 31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TYPE</v>
          </cell>
          <cell r="F1" t="str">
            <v>INT</v>
          </cell>
          <cell r="G1" t="str">
            <v>CBM4</v>
          </cell>
          <cell r="H1" t="str">
            <v>CBM5</v>
          </cell>
          <cell r="I1" t="str">
            <v>JMD</v>
          </cell>
          <cell r="J1" t="str">
            <v>USD</v>
          </cell>
          <cell r="K1" t="str">
            <v>JMD EQUIV.</v>
          </cell>
        </row>
        <row r="2">
          <cell r="A2" t="str">
            <v>AAA CARGO BROKERS</v>
          </cell>
          <cell r="B2">
            <v>127</v>
          </cell>
          <cell r="C2" t="str">
            <v>06</v>
          </cell>
          <cell r="D2" t="str">
            <v>JA $</v>
          </cell>
          <cell r="E2" t="str">
            <v>O/D</v>
          </cell>
          <cell r="F2">
            <v>19</v>
          </cell>
          <cell r="G2" t="str">
            <v>BUSINESS</v>
          </cell>
          <cell r="H2" t="str">
            <v>PROF.</v>
          </cell>
          <cell r="I2">
            <v>112607.59</v>
          </cell>
          <cell r="J2">
            <v>0</v>
          </cell>
          <cell r="K2">
            <v>0</v>
          </cell>
        </row>
        <row r="3">
          <cell r="A3" t="str">
            <v>AMERICAN HOME SPORTS CLUB</v>
          </cell>
          <cell r="B3">
            <v>200</v>
          </cell>
          <cell r="C3" t="str">
            <v>03</v>
          </cell>
          <cell r="D3" t="str">
            <v>JA $</v>
          </cell>
          <cell r="E3" t="str">
            <v>O/D</v>
          </cell>
          <cell r="F3">
            <v>31.5</v>
          </cell>
          <cell r="G3" t="str">
            <v>BUSINESS</v>
          </cell>
          <cell r="H3" t="str">
            <v>PROF.</v>
          </cell>
          <cell r="I3">
            <v>107.35</v>
          </cell>
          <cell r="J3">
            <v>0</v>
          </cell>
          <cell r="K3">
            <v>0</v>
          </cell>
        </row>
        <row r="4">
          <cell r="A4" t="str">
            <v>BANKSTON BAILEY DEBORAH</v>
          </cell>
          <cell r="B4">
            <v>200</v>
          </cell>
          <cell r="C4" t="str">
            <v>06</v>
          </cell>
          <cell r="D4" t="str">
            <v>USD</v>
          </cell>
          <cell r="E4" t="str">
            <v>O/D</v>
          </cell>
          <cell r="F4">
            <v>31.5</v>
          </cell>
          <cell r="G4" t="str">
            <v>INDIV.</v>
          </cell>
          <cell r="H4" t="str">
            <v>INDIV.</v>
          </cell>
          <cell r="I4">
            <v>39293.919999999998</v>
          </cell>
          <cell r="J4">
            <v>809.84995877988445</v>
          </cell>
          <cell r="K4">
            <v>39293.919999999998</v>
          </cell>
        </row>
        <row r="5">
          <cell r="A5" t="str">
            <v>BOGUES BROTHERS INDUSTRIES LTD</v>
          </cell>
          <cell r="B5">
            <v>120</v>
          </cell>
          <cell r="C5" t="str">
            <v>50</v>
          </cell>
          <cell r="D5" t="str">
            <v>JA $</v>
          </cell>
          <cell r="E5" t="str">
            <v>TERM</v>
          </cell>
          <cell r="F5">
            <v>15</v>
          </cell>
          <cell r="G5" t="str">
            <v>BUSINESS</v>
          </cell>
          <cell r="H5" t="str">
            <v>PROF.</v>
          </cell>
          <cell r="I5">
            <v>7350000</v>
          </cell>
          <cell r="J5">
            <v>0</v>
          </cell>
          <cell r="K5">
            <v>0</v>
          </cell>
        </row>
        <row r="6">
          <cell r="A6" t="str">
            <v>BRAHAM TRACY</v>
          </cell>
          <cell r="B6">
            <v>200</v>
          </cell>
          <cell r="C6" t="str">
            <v>01</v>
          </cell>
          <cell r="D6" t="str">
            <v>JA $</v>
          </cell>
          <cell r="E6" t="str">
            <v>O/D</v>
          </cell>
          <cell r="F6">
            <v>0</v>
          </cell>
          <cell r="G6" t="str">
            <v>INDIV.</v>
          </cell>
          <cell r="H6" t="str">
            <v>INDIV.</v>
          </cell>
          <cell r="I6">
            <v>4965.59</v>
          </cell>
          <cell r="J6">
            <v>0</v>
          </cell>
          <cell r="K6">
            <v>0</v>
          </cell>
        </row>
        <row r="7">
          <cell r="A7" t="str">
            <v>BRIGHTPOINT JAMAICA LIMITED</v>
          </cell>
          <cell r="B7">
            <v>200</v>
          </cell>
          <cell r="C7" t="str">
            <v>13</v>
          </cell>
          <cell r="D7" t="str">
            <v>USD</v>
          </cell>
          <cell r="E7" t="str">
            <v>O/D</v>
          </cell>
          <cell r="F7">
            <v>31.5</v>
          </cell>
          <cell r="G7" t="str">
            <v>BUSINESS</v>
          </cell>
          <cell r="H7" t="str">
            <v>PROF.</v>
          </cell>
          <cell r="I7">
            <v>1334.3</v>
          </cell>
          <cell r="J7">
            <v>27.499999999999996</v>
          </cell>
          <cell r="K7">
            <v>1334.3</v>
          </cell>
        </row>
        <row r="8">
          <cell r="A8" t="str">
            <v>BRINK DAMON AND OR GINDEL SALLY</v>
          </cell>
          <cell r="B8">
            <v>200</v>
          </cell>
          <cell r="C8" t="str">
            <v>62</v>
          </cell>
          <cell r="D8" t="str">
            <v>JA $</v>
          </cell>
          <cell r="E8" t="str">
            <v>O/D</v>
          </cell>
          <cell r="F8">
            <v>31.5</v>
          </cell>
          <cell r="G8" t="str">
            <v>INDIV.</v>
          </cell>
          <cell r="H8" t="str">
            <v>INDIV.</v>
          </cell>
          <cell r="I8">
            <v>3419.94</v>
          </cell>
          <cell r="J8">
            <v>0</v>
          </cell>
          <cell r="K8">
            <v>0</v>
          </cell>
        </row>
        <row r="9">
          <cell r="A9" t="str">
            <v>BROWN OWEN</v>
          </cell>
          <cell r="B9">
            <v>200</v>
          </cell>
          <cell r="C9" t="str">
            <v>05</v>
          </cell>
          <cell r="D9" t="str">
            <v>JA $</v>
          </cell>
          <cell r="E9" t="str">
            <v>O/D</v>
          </cell>
          <cell r="F9">
            <v>31.5</v>
          </cell>
          <cell r="G9" t="str">
            <v>INDIV.</v>
          </cell>
          <cell r="H9" t="str">
            <v>INDIV.</v>
          </cell>
          <cell r="I9">
            <v>11494.94</v>
          </cell>
          <cell r="J9">
            <v>0</v>
          </cell>
          <cell r="K9">
            <v>0</v>
          </cell>
        </row>
        <row r="10">
          <cell r="A10" t="str">
            <v>BUNTING PETER OR JEANINE</v>
          </cell>
          <cell r="B10">
            <v>200</v>
          </cell>
          <cell r="C10" t="str">
            <v>05</v>
          </cell>
          <cell r="D10" t="str">
            <v>JA $</v>
          </cell>
          <cell r="E10" t="str">
            <v>O/D</v>
          </cell>
          <cell r="F10">
            <v>31.5</v>
          </cell>
          <cell r="G10" t="str">
            <v>INDIV.</v>
          </cell>
          <cell r="H10" t="str">
            <v>INDIV.</v>
          </cell>
          <cell r="I10">
            <v>48755.14</v>
          </cell>
          <cell r="J10">
            <v>0</v>
          </cell>
          <cell r="K10">
            <v>0</v>
          </cell>
        </row>
        <row r="11">
          <cell r="A11" t="str">
            <v>CARIBBEAN BOTTLERS JAMAICA LTD</v>
          </cell>
          <cell r="B11">
            <v>200</v>
          </cell>
          <cell r="C11" t="str">
            <v>02</v>
          </cell>
          <cell r="D11" t="str">
            <v>JA $</v>
          </cell>
          <cell r="E11" t="str">
            <v>O/D</v>
          </cell>
          <cell r="F11">
            <v>31.5</v>
          </cell>
          <cell r="G11" t="str">
            <v>BUSINESS</v>
          </cell>
          <cell r="H11" t="str">
            <v>PROF.</v>
          </cell>
          <cell r="I11">
            <v>100</v>
          </cell>
          <cell r="J11">
            <v>0</v>
          </cell>
          <cell r="K11">
            <v>0</v>
          </cell>
        </row>
        <row r="12">
          <cell r="A12" t="str">
            <v>CARIBBEAN BOTTLERS JAMAICA LTD</v>
          </cell>
          <cell r="B12">
            <v>200</v>
          </cell>
          <cell r="C12" t="str">
            <v>32</v>
          </cell>
          <cell r="D12" t="str">
            <v>JA $</v>
          </cell>
          <cell r="E12" t="str">
            <v>O/D</v>
          </cell>
          <cell r="F12">
            <v>31.5</v>
          </cell>
          <cell r="G12" t="str">
            <v>BUSINESS</v>
          </cell>
          <cell r="H12" t="str">
            <v>PROF.</v>
          </cell>
          <cell r="I12">
            <v>70</v>
          </cell>
          <cell r="J12">
            <v>0</v>
          </cell>
          <cell r="K12">
            <v>0</v>
          </cell>
        </row>
        <row r="13">
          <cell r="A13" t="str">
            <v>CARIBBEAN BRAKE PRODUCTS LTD</v>
          </cell>
          <cell r="B13">
            <v>128</v>
          </cell>
          <cell r="C13" t="str">
            <v>03</v>
          </cell>
          <cell r="D13" t="str">
            <v>USD</v>
          </cell>
          <cell r="E13" t="str">
            <v>L/C</v>
          </cell>
          <cell r="F13">
            <v>9.4600000000000009</v>
          </cell>
          <cell r="G13" t="str">
            <v>BUSINESS</v>
          </cell>
          <cell r="H13" t="str">
            <v>MFG-OTHER</v>
          </cell>
          <cell r="I13">
            <v>19338745.949999999</v>
          </cell>
          <cell r="J13">
            <v>398572.67003297608</v>
          </cell>
          <cell r="K13">
            <v>19338745.949999999</v>
          </cell>
        </row>
        <row r="14">
          <cell r="A14" t="str">
            <v>CARIBBEAN CEMENT COMPANY LTD</v>
          </cell>
          <cell r="B14">
            <v>120</v>
          </cell>
          <cell r="C14" t="str">
            <v>04</v>
          </cell>
          <cell r="D14" t="str">
            <v>JA $</v>
          </cell>
          <cell r="E14" t="str">
            <v>TERM</v>
          </cell>
          <cell r="F14">
            <v>26.5</v>
          </cell>
          <cell r="G14" t="str">
            <v>BUSINESS</v>
          </cell>
          <cell r="H14" t="str">
            <v>CEMENT</v>
          </cell>
          <cell r="I14">
            <v>3054216.42</v>
          </cell>
          <cell r="J14">
            <v>0</v>
          </cell>
          <cell r="K14">
            <v>0</v>
          </cell>
        </row>
        <row r="15">
          <cell r="A15" t="str">
            <v>CARIBBEAN EQUITY PARTNERS</v>
          </cell>
          <cell r="B15">
            <v>200</v>
          </cell>
          <cell r="C15" t="str">
            <v>16</v>
          </cell>
          <cell r="D15" t="str">
            <v>JA $</v>
          </cell>
          <cell r="E15" t="str">
            <v>O/D</v>
          </cell>
          <cell r="F15">
            <v>31.5</v>
          </cell>
          <cell r="G15" t="str">
            <v>F.I.</v>
          </cell>
          <cell r="H15" t="str">
            <v>F.I.</v>
          </cell>
          <cell r="I15">
            <v>232612.6</v>
          </cell>
          <cell r="J15">
            <v>0</v>
          </cell>
          <cell r="K15">
            <v>0</v>
          </cell>
        </row>
        <row r="16">
          <cell r="A16" t="str">
            <v>CAYMANAS DEVELOPMENT</v>
          </cell>
          <cell r="B16">
            <v>150</v>
          </cell>
          <cell r="C16" t="str">
            <v>02</v>
          </cell>
          <cell r="D16" t="str">
            <v>USD</v>
          </cell>
          <cell r="E16" t="str">
            <v>LEASE</v>
          </cell>
          <cell r="F16">
            <v>12.5</v>
          </cell>
          <cell r="G16" t="str">
            <v>BUSINESS</v>
          </cell>
          <cell r="H16" t="str">
            <v>PROF.</v>
          </cell>
          <cell r="I16">
            <v>6151180.7400000002</v>
          </cell>
          <cell r="J16">
            <v>126776.19002473206</v>
          </cell>
          <cell r="K16">
            <v>6151180.7400000002</v>
          </cell>
        </row>
        <row r="17">
          <cell r="A17" t="str">
            <v>CESCO LIMITED</v>
          </cell>
          <cell r="B17">
            <v>120</v>
          </cell>
          <cell r="C17" t="str">
            <v>42</v>
          </cell>
          <cell r="D17" t="str">
            <v>USD</v>
          </cell>
          <cell r="E17" t="str">
            <v>TERM</v>
          </cell>
          <cell r="F17">
            <v>15</v>
          </cell>
          <cell r="G17" t="str">
            <v>BUSINESS</v>
          </cell>
          <cell r="H17" t="str">
            <v>DIST'N</v>
          </cell>
          <cell r="I17">
            <v>19238860.739999998</v>
          </cell>
          <cell r="J17">
            <v>396514.03009068419</v>
          </cell>
          <cell r="K17">
            <v>19238860.739999998</v>
          </cell>
        </row>
        <row r="18">
          <cell r="A18" t="str">
            <v>CHALICE LIMITED</v>
          </cell>
          <cell r="B18">
            <v>120</v>
          </cell>
          <cell r="C18" t="str">
            <v>33</v>
          </cell>
          <cell r="D18" t="str">
            <v>JA $</v>
          </cell>
          <cell r="E18" t="str">
            <v>MTG</v>
          </cell>
          <cell r="F18">
            <v>10</v>
          </cell>
          <cell r="G18" t="str">
            <v>BUSINESS</v>
          </cell>
          <cell r="H18" t="str">
            <v>R/E SVCS</v>
          </cell>
          <cell r="I18">
            <v>37108</v>
          </cell>
          <cell r="J18">
            <v>0</v>
          </cell>
          <cell r="K18">
            <v>0</v>
          </cell>
        </row>
        <row r="19">
          <cell r="A19" t="str">
            <v>CHAMBERS JOHN ANTHONY</v>
          </cell>
          <cell r="B19">
            <v>200</v>
          </cell>
          <cell r="C19" t="str">
            <v>05</v>
          </cell>
          <cell r="D19" t="str">
            <v>JA $</v>
          </cell>
          <cell r="E19" t="str">
            <v>O/D</v>
          </cell>
          <cell r="F19">
            <v>31.5</v>
          </cell>
          <cell r="G19" t="str">
            <v>INDIV.</v>
          </cell>
          <cell r="H19" t="str">
            <v>INDIV.</v>
          </cell>
          <cell r="I19">
            <v>595.71</v>
          </cell>
          <cell r="J19">
            <v>0</v>
          </cell>
          <cell r="K19">
            <v>0</v>
          </cell>
        </row>
        <row r="20">
          <cell r="A20" t="str">
            <v>CHECKER CHEMICALS LIMITED</v>
          </cell>
          <cell r="B20">
            <v>127</v>
          </cell>
          <cell r="C20" t="str">
            <v>06</v>
          </cell>
          <cell r="D20" t="str">
            <v>JA $</v>
          </cell>
          <cell r="E20" t="str">
            <v>O/D</v>
          </cell>
          <cell r="F20">
            <v>19</v>
          </cell>
          <cell r="G20" t="str">
            <v>BUSINESS</v>
          </cell>
          <cell r="H20" t="str">
            <v>MFG-CHEM</v>
          </cell>
          <cell r="I20">
            <v>710306.85</v>
          </cell>
          <cell r="J20">
            <v>0</v>
          </cell>
          <cell r="K20">
            <v>0</v>
          </cell>
        </row>
        <row r="21">
          <cell r="A21" t="str">
            <v>CHECKER INT'L</v>
          </cell>
          <cell r="B21">
            <v>120</v>
          </cell>
          <cell r="C21" t="str">
            <v>02</v>
          </cell>
          <cell r="D21" t="str">
            <v>USD</v>
          </cell>
          <cell r="E21" t="str">
            <v>TERM</v>
          </cell>
          <cell r="F21">
            <v>12</v>
          </cell>
          <cell r="G21" t="str">
            <v>BUSINESS</v>
          </cell>
          <cell r="H21" t="str">
            <v>MFG-CHEM</v>
          </cell>
          <cell r="I21">
            <v>1455600</v>
          </cell>
          <cell r="J21">
            <v>29999.999999999996</v>
          </cell>
          <cell r="K21">
            <v>1455600</v>
          </cell>
        </row>
        <row r="22">
          <cell r="A22" t="str">
            <v>CITIBANK JAMAICA</v>
          </cell>
          <cell r="B22">
            <v>200</v>
          </cell>
          <cell r="C22" t="str">
            <v>99</v>
          </cell>
          <cell r="D22" t="str">
            <v>JA $</v>
          </cell>
          <cell r="E22" t="str">
            <v>O/D</v>
          </cell>
          <cell r="F22">
            <v>31.5</v>
          </cell>
          <cell r="G22" t="str">
            <v>F.I.</v>
          </cell>
          <cell r="H22" t="str">
            <v>F.I.</v>
          </cell>
          <cell r="I22">
            <v>0.2</v>
          </cell>
          <cell r="J22">
            <v>0</v>
          </cell>
          <cell r="K22">
            <v>0</v>
          </cell>
        </row>
        <row r="23">
          <cell r="A23" t="str">
            <v>CIVIL ENG. RESEARCH AND TESTING</v>
          </cell>
          <cell r="B23">
            <v>127</v>
          </cell>
          <cell r="C23" t="str">
            <v>06</v>
          </cell>
          <cell r="D23" t="str">
            <v>JA $</v>
          </cell>
          <cell r="E23" t="str">
            <v>O/D</v>
          </cell>
          <cell r="F23">
            <v>19</v>
          </cell>
          <cell r="G23" t="str">
            <v>BUSINESS</v>
          </cell>
          <cell r="H23" t="str">
            <v>PROF.</v>
          </cell>
          <cell r="I23">
            <v>323670.61</v>
          </cell>
          <cell r="J23">
            <v>0</v>
          </cell>
          <cell r="K23">
            <v>0</v>
          </cell>
        </row>
        <row r="24">
          <cell r="A24" t="str">
            <v>CLARKE WILLIAM</v>
          </cell>
          <cell r="B24">
            <v>120</v>
          </cell>
          <cell r="C24" t="str">
            <v>52</v>
          </cell>
          <cell r="D24" t="str">
            <v>USD</v>
          </cell>
          <cell r="E24" t="str">
            <v>TERM</v>
          </cell>
          <cell r="F24">
            <v>15</v>
          </cell>
          <cell r="G24" t="str">
            <v>INDIV.</v>
          </cell>
          <cell r="H24" t="str">
            <v>INDIV.</v>
          </cell>
          <cell r="I24">
            <v>4852000</v>
          </cell>
          <cell r="J24">
            <v>100000</v>
          </cell>
          <cell r="K24">
            <v>4852000</v>
          </cell>
        </row>
        <row r="25">
          <cell r="A25" t="str">
            <v>CN INDUSTRIAL SUPPLIES LTD.</v>
          </cell>
          <cell r="B25">
            <v>120</v>
          </cell>
          <cell r="C25" t="str">
            <v>42</v>
          </cell>
          <cell r="D25" t="str">
            <v>USD</v>
          </cell>
          <cell r="E25" t="str">
            <v>TERM</v>
          </cell>
          <cell r="F25">
            <v>14</v>
          </cell>
          <cell r="G25" t="str">
            <v>BUSINESS</v>
          </cell>
          <cell r="H25" t="str">
            <v>DIST'N</v>
          </cell>
          <cell r="I25">
            <v>1868990.4</v>
          </cell>
          <cell r="J25">
            <v>38519.999999999993</v>
          </cell>
          <cell r="K25">
            <v>1868990.3999999997</v>
          </cell>
        </row>
        <row r="26">
          <cell r="A26" t="str">
            <v>COATES BROTHERS JAMAICA LIMITED</v>
          </cell>
          <cell r="B26">
            <v>120</v>
          </cell>
          <cell r="C26" t="str">
            <v>04</v>
          </cell>
          <cell r="D26" t="str">
            <v>JA $</v>
          </cell>
          <cell r="E26" t="str">
            <v>TERM</v>
          </cell>
          <cell r="F26">
            <v>15</v>
          </cell>
          <cell r="G26" t="str">
            <v>BUSINESS</v>
          </cell>
          <cell r="H26" t="str">
            <v>PROF.</v>
          </cell>
          <cell r="I26">
            <v>1967700.48</v>
          </cell>
          <cell r="J26">
            <v>0</v>
          </cell>
          <cell r="K26">
            <v>0</v>
          </cell>
        </row>
        <row r="27">
          <cell r="A27" t="str">
            <v>CODNER YVONNE AND OR MICHAEL</v>
          </cell>
          <cell r="B27">
            <v>200</v>
          </cell>
          <cell r="C27" t="str">
            <v>01</v>
          </cell>
          <cell r="D27" t="str">
            <v>JA $</v>
          </cell>
          <cell r="E27" t="str">
            <v>O/D</v>
          </cell>
          <cell r="F27">
            <v>0</v>
          </cell>
          <cell r="G27" t="str">
            <v>INDIV.</v>
          </cell>
          <cell r="H27" t="str">
            <v>INDIV.</v>
          </cell>
          <cell r="I27">
            <v>1861.07</v>
          </cell>
          <cell r="J27">
            <v>0</v>
          </cell>
          <cell r="K27">
            <v>0</v>
          </cell>
        </row>
        <row r="28">
          <cell r="A28" t="str">
            <v>COLGATE PALMOLIVE</v>
          </cell>
          <cell r="B28">
            <v>120</v>
          </cell>
          <cell r="C28" t="str">
            <v>04</v>
          </cell>
          <cell r="D28" t="str">
            <v>JA $</v>
          </cell>
          <cell r="E28" t="str">
            <v>TERM</v>
          </cell>
          <cell r="F28">
            <v>26.5</v>
          </cell>
          <cell r="G28" t="str">
            <v>BUSINESS</v>
          </cell>
          <cell r="H28" t="str">
            <v>DIST'N</v>
          </cell>
          <cell r="I28">
            <v>451246.71</v>
          </cell>
          <cell r="J28">
            <v>0</v>
          </cell>
          <cell r="K28">
            <v>0</v>
          </cell>
        </row>
        <row r="29">
          <cell r="A29" t="str">
            <v>CONTINENTAL BAKING CO.</v>
          </cell>
          <cell r="B29">
            <v>150</v>
          </cell>
          <cell r="C29" t="str">
            <v>00</v>
          </cell>
          <cell r="D29" t="str">
            <v>USD</v>
          </cell>
          <cell r="E29" t="str">
            <v>LEASE</v>
          </cell>
          <cell r="F29">
            <v>15</v>
          </cell>
          <cell r="G29" t="str">
            <v>BUSINESS</v>
          </cell>
          <cell r="H29" t="str">
            <v>FOOD</v>
          </cell>
          <cell r="I29">
            <v>12469502.199999999</v>
          </cell>
          <cell r="J29">
            <v>256997.15993404778</v>
          </cell>
          <cell r="K29">
            <v>12469502.199999999</v>
          </cell>
        </row>
        <row r="30">
          <cell r="A30" t="str">
            <v>CONTINENTAL BAKING CO.</v>
          </cell>
          <cell r="B30">
            <v>150</v>
          </cell>
          <cell r="C30" t="str">
            <v>00</v>
          </cell>
          <cell r="D30" t="str">
            <v>USD</v>
          </cell>
          <cell r="E30" t="str">
            <v>LEASE</v>
          </cell>
          <cell r="F30">
            <v>15</v>
          </cell>
          <cell r="G30" t="str">
            <v>BUSINESS</v>
          </cell>
          <cell r="H30" t="str">
            <v>FOOD</v>
          </cell>
          <cell r="I30">
            <v>23478656.719999999</v>
          </cell>
          <cell r="J30">
            <v>483896.4699093157</v>
          </cell>
          <cell r="K30">
            <v>23478656.719999999</v>
          </cell>
        </row>
        <row r="31">
          <cell r="A31" t="str">
            <v>CONTINENTAL BAKING CO.</v>
          </cell>
          <cell r="B31">
            <v>150</v>
          </cell>
          <cell r="C31" t="str">
            <v>01</v>
          </cell>
          <cell r="D31" t="str">
            <v>USD</v>
          </cell>
          <cell r="E31" t="str">
            <v>LEASE</v>
          </cell>
          <cell r="F31">
            <v>15</v>
          </cell>
          <cell r="G31" t="str">
            <v>BUSINESS</v>
          </cell>
          <cell r="H31" t="str">
            <v>FOOD</v>
          </cell>
          <cell r="I31">
            <v>10919.43</v>
          </cell>
          <cell r="J31">
            <v>225.05008244023082</v>
          </cell>
          <cell r="K31">
            <v>10919.43</v>
          </cell>
        </row>
        <row r="32">
          <cell r="A32" t="str">
            <v>CTS ASSOCIATES JAMAICA LTD.</v>
          </cell>
          <cell r="B32">
            <v>200</v>
          </cell>
          <cell r="C32" t="str">
            <v>66</v>
          </cell>
          <cell r="D32" t="str">
            <v>JA $</v>
          </cell>
          <cell r="E32" t="str">
            <v>O/D</v>
          </cell>
          <cell r="F32">
            <v>31.5</v>
          </cell>
          <cell r="G32" t="str">
            <v>BUSINESS</v>
          </cell>
          <cell r="H32" t="str">
            <v>PROF.</v>
          </cell>
          <cell r="I32">
            <v>117926.18</v>
          </cell>
          <cell r="J32">
            <v>0</v>
          </cell>
          <cell r="K32">
            <v>0</v>
          </cell>
        </row>
        <row r="33">
          <cell r="A33" t="str">
            <v>DEHRING BUNTING AND GOLDING LTD.</v>
          </cell>
          <cell r="B33">
            <v>200</v>
          </cell>
          <cell r="C33" t="str">
            <v>16</v>
          </cell>
          <cell r="D33" t="str">
            <v>JA $</v>
          </cell>
          <cell r="E33" t="str">
            <v>O/D</v>
          </cell>
          <cell r="F33">
            <v>31.5</v>
          </cell>
          <cell r="G33" t="str">
            <v>F.I.</v>
          </cell>
          <cell r="H33" t="str">
            <v>F.I.</v>
          </cell>
          <cell r="I33">
            <v>100</v>
          </cell>
          <cell r="J33">
            <v>0</v>
          </cell>
          <cell r="K33">
            <v>0</v>
          </cell>
        </row>
        <row r="34">
          <cell r="A34" t="str">
            <v>DELGADO ANDRE</v>
          </cell>
          <cell r="B34">
            <v>200</v>
          </cell>
          <cell r="C34" t="str">
            <v>01</v>
          </cell>
          <cell r="D34" t="str">
            <v>JA $</v>
          </cell>
          <cell r="E34" t="str">
            <v>O/D</v>
          </cell>
          <cell r="F34">
            <v>0</v>
          </cell>
          <cell r="G34" t="str">
            <v>INDIV.</v>
          </cell>
          <cell r="H34" t="str">
            <v>INDIV.</v>
          </cell>
          <cell r="I34">
            <v>691.23</v>
          </cell>
          <cell r="J34">
            <v>0</v>
          </cell>
          <cell r="K34">
            <v>0</v>
          </cell>
        </row>
        <row r="35">
          <cell r="A35" t="str">
            <v>DUQUESNAY RONALD</v>
          </cell>
          <cell r="B35">
            <v>120</v>
          </cell>
          <cell r="C35" t="str">
            <v>03</v>
          </cell>
          <cell r="D35" t="str">
            <v>JA $</v>
          </cell>
          <cell r="E35" t="str">
            <v>MTG</v>
          </cell>
          <cell r="F35">
            <v>10</v>
          </cell>
          <cell r="G35" t="str">
            <v>INDIV.</v>
          </cell>
          <cell r="H35" t="str">
            <v>INDIV.</v>
          </cell>
          <cell r="I35">
            <v>1854.5</v>
          </cell>
          <cell r="J35">
            <v>0</v>
          </cell>
          <cell r="K35">
            <v>0</v>
          </cell>
        </row>
        <row r="36">
          <cell r="A36" t="str">
            <v>DUQUESNAY RONALD</v>
          </cell>
          <cell r="B36">
            <v>120</v>
          </cell>
          <cell r="C36" t="str">
            <v>33</v>
          </cell>
          <cell r="D36" t="str">
            <v>JA $</v>
          </cell>
          <cell r="E36" t="str">
            <v>MTG</v>
          </cell>
          <cell r="F36">
            <v>10</v>
          </cell>
          <cell r="G36" t="str">
            <v>INDIV.</v>
          </cell>
          <cell r="H36" t="str">
            <v>INDIV.</v>
          </cell>
          <cell r="I36">
            <v>36781.1</v>
          </cell>
          <cell r="J36">
            <v>0</v>
          </cell>
          <cell r="K36">
            <v>0</v>
          </cell>
        </row>
        <row r="37">
          <cell r="A37" t="str">
            <v>DUQUESNAY SAMANTHA</v>
          </cell>
          <cell r="B37">
            <v>200</v>
          </cell>
          <cell r="C37" t="str">
            <v>05</v>
          </cell>
          <cell r="D37" t="str">
            <v>JA $</v>
          </cell>
          <cell r="E37" t="str">
            <v>O/D</v>
          </cell>
          <cell r="F37">
            <v>31.5</v>
          </cell>
          <cell r="G37" t="str">
            <v>INDIV.</v>
          </cell>
          <cell r="H37" t="str">
            <v>INDIV.</v>
          </cell>
          <cell r="I37">
            <v>41.85</v>
          </cell>
          <cell r="J37">
            <v>0</v>
          </cell>
          <cell r="K37">
            <v>0</v>
          </cell>
        </row>
        <row r="38">
          <cell r="A38" t="str">
            <v>DUQUESNAY STEPHEN</v>
          </cell>
          <cell r="B38">
            <v>120</v>
          </cell>
          <cell r="C38" t="str">
            <v>03</v>
          </cell>
          <cell r="D38" t="str">
            <v>JA $</v>
          </cell>
          <cell r="E38" t="str">
            <v>MTG</v>
          </cell>
          <cell r="F38">
            <v>10</v>
          </cell>
          <cell r="G38" t="str">
            <v>INDIV.</v>
          </cell>
          <cell r="H38" t="str">
            <v>INDIV.</v>
          </cell>
          <cell r="I38">
            <v>0.03</v>
          </cell>
          <cell r="J38">
            <v>0</v>
          </cell>
          <cell r="K38">
            <v>0</v>
          </cell>
        </row>
        <row r="39">
          <cell r="A39" t="str">
            <v>DUQUESNAY STEPHEN</v>
          </cell>
          <cell r="B39">
            <v>120</v>
          </cell>
          <cell r="C39" t="str">
            <v>33</v>
          </cell>
          <cell r="D39" t="str">
            <v>JA $</v>
          </cell>
          <cell r="E39" t="str">
            <v>MTG</v>
          </cell>
          <cell r="F39">
            <v>10</v>
          </cell>
          <cell r="G39" t="str">
            <v>INDIV.</v>
          </cell>
          <cell r="H39" t="str">
            <v>INDIV.</v>
          </cell>
          <cell r="I39">
            <v>36687.07</v>
          </cell>
          <cell r="J39">
            <v>0</v>
          </cell>
          <cell r="K39">
            <v>0</v>
          </cell>
        </row>
        <row r="40">
          <cell r="A40" t="str">
            <v>EMBASSY OF PERU</v>
          </cell>
          <cell r="B40">
            <v>200</v>
          </cell>
          <cell r="C40" t="str">
            <v>22</v>
          </cell>
          <cell r="D40" t="str">
            <v>USD</v>
          </cell>
          <cell r="E40" t="str">
            <v>O/D</v>
          </cell>
          <cell r="F40">
            <v>31.5</v>
          </cell>
          <cell r="G40" t="str">
            <v>OVERSEAS</v>
          </cell>
          <cell r="H40" t="str">
            <v>RESIDENTS</v>
          </cell>
          <cell r="I40">
            <v>15.53</v>
          </cell>
          <cell r="J40">
            <v>0.32007419620774935</v>
          </cell>
          <cell r="K40">
            <v>15.53</v>
          </cell>
        </row>
        <row r="41">
          <cell r="A41" t="str">
            <v>EMULTECH SUPPLY CO. LTD.</v>
          </cell>
          <cell r="B41">
            <v>120</v>
          </cell>
          <cell r="C41" t="str">
            <v>42</v>
          </cell>
          <cell r="D41" t="str">
            <v>USD</v>
          </cell>
          <cell r="E41" t="str">
            <v>TERM</v>
          </cell>
          <cell r="F41">
            <v>10</v>
          </cell>
          <cell r="G41" t="str">
            <v>BUSINESS</v>
          </cell>
          <cell r="H41" t="str">
            <v>PROF.</v>
          </cell>
          <cell r="I41">
            <v>1160780.3500000001</v>
          </cell>
          <cell r="J41">
            <v>23923.75</v>
          </cell>
          <cell r="K41">
            <v>1160780.3500000001</v>
          </cell>
        </row>
        <row r="42">
          <cell r="A42" t="str">
            <v>EPPING OIL COMPANY LIMITED</v>
          </cell>
          <cell r="B42">
            <v>120</v>
          </cell>
          <cell r="C42" t="str">
            <v>50</v>
          </cell>
          <cell r="D42" t="str">
            <v>JA $</v>
          </cell>
          <cell r="E42" t="str">
            <v>TERM</v>
          </cell>
          <cell r="F42">
            <v>31</v>
          </cell>
          <cell r="G42" t="str">
            <v>BUSINESS</v>
          </cell>
          <cell r="H42" t="str">
            <v>GAS</v>
          </cell>
          <cell r="I42">
            <v>3466666.68</v>
          </cell>
          <cell r="J42">
            <v>0</v>
          </cell>
          <cell r="K42">
            <v>0</v>
          </cell>
        </row>
        <row r="43">
          <cell r="A43" t="str">
            <v>EPPING OIL COMPANY LIMITED</v>
          </cell>
          <cell r="B43">
            <v>120</v>
          </cell>
          <cell r="C43" t="str">
            <v>50</v>
          </cell>
          <cell r="D43" t="str">
            <v>JA $</v>
          </cell>
          <cell r="E43" t="str">
            <v>TERM</v>
          </cell>
          <cell r="F43">
            <v>31</v>
          </cell>
          <cell r="G43" t="str">
            <v>BUSINESS</v>
          </cell>
          <cell r="H43" t="str">
            <v>GAS</v>
          </cell>
          <cell r="I43">
            <v>291666.57</v>
          </cell>
          <cell r="J43">
            <v>0</v>
          </cell>
          <cell r="K43">
            <v>0</v>
          </cell>
        </row>
        <row r="44">
          <cell r="A44" t="str">
            <v>ERTU-RTI PROJECT</v>
          </cell>
          <cell r="B44">
            <v>200</v>
          </cell>
          <cell r="C44" t="str">
            <v>03</v>
          </cell>
          <cell r="D44" t="str">
            <v>JA $</v>
          </cell>
          <cell r="E44" t="str">
            <v>O/D</v>
          </cell>
          <cell r="F44">
            <v>31.5</v>
          </cell>
          <cell r="G44" t="str">
            <v>BUSINESS</v>
          </cell>
          <cell r="H44" t="str">
            <v>PROF.</v>
          </cell>
          <cell r="I44">
            <v>32944.230000000003</v>
          </cell>
          <cell r="J44">
            <v>0</v>
          </cell>
          <cell r="K44">
            <v>0</v>
          </cell>
        </row>
        <row r="45">
          <cell r="A45" t="str">
            <v>FALCON CORPORATION LIMITED</v>
          </cell>
          <cell r="B45">
            <v>120</v>
          </cell>
          <cell r="C45" t="str">
            <v>42</v>
          </cell>
          <cell r="D45" t="str">
            <v>USD</v>
          </cell>
          <cell r="E45" t="str">
            <v>TERM</v>
          </cell>
          <cell r="F45">
            <v>15</v>
          </cell>
          <cell r="G45" t="str">
            <v>BUSINESS</v>
          </cell>
          <cell r="H45" t="str">
            <v>DIST'N</v>
          </cell>
          <cell r="I45">
            <v>1455600</v>
          </cell>
          <cell r="J45">
            <v>29999.999999999996</v>
          </cell>
          <cell r="K45">
            <v>1455600</v>
          </cell>
        </row>
        <row r="46">
          <cell r="A46" t="str">
            <v>FALCON CORPORATION LIMITED</v>
          </cell>
          <cell r="B46">
            <v>200</v>
          </cell>
          <cell r="C46" t="str">
            <v>66</v>
          </cell>
          <cell r="D46" t="str">
            <v>JA $</v>
          </cell>
          <cell r="E46" t="str">
            <v>O/D</v>
          </cell>
          <cell r="F46">
            <v>31.5</v>
          </cell>
          <cell r="G46" t="str">
            <v>BUSINESS</v>
          </cell>
          <cell r="H46" t="str">
            <v>DIST'N</v>
          </cell>
          <cell r="I46">
            <v>18619.03</v>
          </cell>
          <cell r="J46">
            <v>0</v>
          </cell>
          <cell r="K46">
            <v>0</v>
          </cell>
        </row>
        <row r="47">
          <cell r="A47" t="str">
            <v>FIRST GRAPHICS COMMUNICATIONS</v>
          </cell>
          <cell r="B47">
            <v>200</v>
          </cell>
          <cell r="C47" t="str">
            <v>66</v>
          </cell>
          <cell r="D47" t="str">
            <v>JA $</v>
          </cell>
          <cell r="E47" t="str">
            <v>O/D</v>
          </cell>
          <cell r="F47">
            <v>31.5</v>
          </cell>
          <cell r="G47" t="str">
            <v>BUSINESS</v>
          </cell>
          <cell r="H47" t="str">
            <v>PRINT</v>
          </cell>
          <cell r="I47">
            <v>128.09</v>
          </cell>
          <cell r="J47">
            <v>0</v>
          </cell>
          <cell r="K47">
            <v>0</v>
          </cell>
        </row>
        <row r="48">
          <cell r="A48" t="str">
            <v>FONG WRIGHT LOLA OR PETER</v>
          </cell>
          <cell r="B48">
            <v>200</v>
          </cell>
          <cell r="C48" t="str">
            <v>01</v>
          </cell>
          <cell r="D48" t="str">
            <v>JA $</v>
          </cell>
          <cell r="E48" t="str">
            <v>O/D</v>
          </cell>
          <cell r="F48">
            <v>0</v>
          </cell>
          <cell r="G48" t="str">
            <v>INDIV.</v>
          </cell>
          <cell r="H48" t="str">
            <v>INDIV.</v>
          </cell>
          <cell r="I48">
            <v>28242.05</v>
          </cell>
          <cell r="J48">
            <v>0</v>
          </cell>
          <cell r="K48">
            <v>0</v>
          </cell>
        </row>
        <row r="49">
          <cell r="A49" t="str">
            <v>GENERAL TOOL AND SUPPLY</v>
          </cell>
          <cell r="B49">
            <v>120</v>
          </cell>
          <cell r="C49" t="str">
            <v>42</v>
          </cell>
          <cell r="D49" t="str">
            <v>USD</v>
          </cell>
          <cell r="E49" t="str">
            <v>TERM</v>
          </cell>
          <cell r="F49">
            <v>15</v>
          </cell>
          <cell r="G49" t="str">
            <v>BUSINESS</v>
          </cell>
          <cell r="H49" t="str">
            <v>DIST'N</v>
          </cell>
          <cell r="I49">
            <v>6781582.6600000001</v>
          </cell>
          <cell r="J49">
            <v>139768.80997526791</v>
          </cell>
          <cell r="K49">
            <v>6781582.6599999992</v>
          </cell>
        </row>
        <row r="50">
          <cell r="A50" t="str">
            <v>GENERAL TOOL AND SUPPLY</v>
          </cell>
          <cell r="B50">
            <v>200</v>
          </cell>
          <cell r="C50" t="str">
            <v>66</v>
          </cell>
          <cell r="D50" t="str">
            <v>JA $</v>
          </cell>
          <cell r="E50" t="str">
            <v>O/D</v>
          </cell>
          <cell r="F50">
            <v>15</v>
          </cell>
          <cell r="G50" t="str">
            <v>BUSINESS</v>
          </cell>
          <cell r="H50" t="str">
            <v>DIST'N</v>
          </cell>
          <cell r="I50">
            <v>84627.43</v>
          </cell>
          <cell r="J50">
            <v>0</v>
          </cell>
          <cell r="K50">
            <v>0</v>
          </cell>
        </row>
        <row r="51">
          <cell r="A51" t="str">
            <v>GOVERNMENT OF JAMAICA</v>
          </cell>
          <cell r="B51">
            <v>120</v>
          </cell>
          <cell r="C51" t="str">
            <v>18</v>
          </cell>
          <cell r="D51" t="str">
            <v>USD</v>
          </cell>
          <cell r="E51" t="str">
            <v>TERM</v>
          </cell>
          <cell r="F51">
            <v>10</v>
          </cell>
          <cell r="G51" t="str">
            <v>C.G</v>
          </cell>
          <cell r="H51" t="str">
            <v>C.G</v>
          </cell>
          <cell r="I51">
            <v>142992914.03</v>
          </cell>
          <cell r="J51">
            <v>2947092.2100164881</v>
          </cell>
          <cell r="K51">
            <v>142992914.03</v>
          </cell>
        </row>
        <row r="52">
          <cell r="A52" t="str">
            <v>GOVERNMENT OF JAMAICA</v>
          </cell>
          <cell r="B52">
            <v>120</v>
          </cell>
          <cell r="C52" t="str">
            <v>53</v>
          </cell>
          <cell r="D52" t="str">
            <v>USD</v>
          </cell>
          <cell r="E52" t="str">
            <v>TERM</v>
          </cell>
          <cell r="F52">
            <v>10</v>
          </cell>
          <cell r="G52" t="str">
            <v>C.G</v>
          </cell>
          <cell r="H52" t="str">
            <v>C.G</v>
          </cell>
          <cell r="I52">
            <v>7196684.8499999996</v>
          </cell>
          <cell r="J52">
            <v>148324.09006595216</v>
          </cell>
          <cell r="K52">
            <v>7196684.8499999987</v>
          </cell>
        </row>
        <row r="53">
          <cell r="A53" t="str">
            <v>GOVERNMENT OF JAMAICA</v>
          </cell>
          <cell r="B53">
            <v>120</v>
          </cell>
          <cell r="C53" t="str">
            <v>53</v>
          </cell>
          <cell r="D53" t="str">
            <v>USD</v>
          </cell>
          <cell r="E53" t="str">
            <v>TERM</v>
          </cell>
          <cell r="F53">
            <v>10</v>
          </cell>
          <cell r="G53" t="str">
            <v>C.G</v>
          </cell>
          <cell r="H53" t="str">
            <v>C.G</v>
          </cell>
          <cell r="I53">
            <v>611393.24</v>
          </cell>
          <cell r="J53">
            <v>12600.849958779883</v>
          </cell>
          <cell r="K53">
            <v>611393.24</v>
          </cell>
        </row>
        <row r="54">
          <cell r="A54" t="str">
            <v>GOVERNMENT OF JAMAICA</v>
          </cell>
          <cell r="B54">
            <v>120</v>
          </cell>
          <cell r="C54" t="str">
            <v>53</v>
          </cell>
          <cell r="D54" t="str">
            <v>USD</v>
          </cell>
          <cell r="E54" t="str">
            <v>TERM</v>
          </cell>
          <cell r="F54">
            <v>10</v>
          </cell>
          <cell r="G54" t="str">
            <v>C.G</v>
          </cell>
          <cell r="H54" t="str">
            <v>C.G</v>
          </cell>
          <cell r="I54">
            <v>82404967.709999993</v>
          </cell>
          <cell r="J54">
            <v>1698371.1399422917</v>
          </cell>
          <cell r="K54">
            <v>82404967.709999993</v>
          </cell>
        </row>
        <row r="55">
          <cell r="A55" t="str">
            <v>GRACE KENNEDY REMITTANCE SERVICE</v>
          </cell>
          <cell r="B55">
            <v>120</v>
          </cell>
          <cell r="C55" t="str">
            <v>04</v>
          </cell>
          <cell r="D55" t="str">
            <v>JA $</v>
          </cell>
          <cell r="E55" t="str">
            <v>TERM</v>
          </cell>
          <cell r="F55">
            <v>32</v>
          </cell>
          <cell r="G55" t="str">
            <v>F.I.</v>
          </cell>
          <cell r="H55" t="str">
            <v>F.I.</v>
          </cell>
          <cell r="I55">
            <v>1575681.28</v>
          </cell>
          <cell r="J55">
            <v>0</v>
          </cell>
          <cell r="K55">
            <v>0</v>
          </cell>
        </row>
        <row r="56">
          <cell r="A56" t="str">
            <v>GREEN ODDETTE S.</v>
          </cell>
          <cell r="B56">
            <v>200</v>
          </cell>
          <cell r="C56" t="str">
            <v>05</v>
          </cell>
          <cell r="D56" t="str">
            <v>JA $</v>
          </cell>
          <cell r="E56" t="str">
            <v>O/D</v>
          </cell>
          <cell r="F56">
            <v>31.5</v>
          </cell>
          <cell r="G56" t="str">
            <v>INDIV.</v>
          </cell>
          <cell r="H56" t="str">
            <v>INDIV.</v>
          </cell>
          <cell r="I56">
            <v>4488.1099999999997</v>
          </cell>
          <cell r="J56">
            <v>0</v>
          </cell>
          <cell r="K56">
            <v>0</v>
          </cell>
        </row>
        <row r="57">
          <cell r="A57" t="str">
            <v>GRENNAN ELEANOR HITESHEW</v>
          </cell>
          <cell r="B57">
            <v>200</v>
          </cell>
          <cell r="C57" t="str">
            <v>06</v>
          </cell>
          <cell r="D57" t="str">
            <v>USD</v>
          </cell>
          <cell r="E57" t="str">
            <v>O/D</v>
          </cell>
          <cell r="F57">
            <v>31.5</v>
          </cell>
          <cell r="G57" t="str">
            <v>INDIV.</v>
          </cell>
          <cell r="H57" t="str">
            <v>INDIV.</v>
          </cell>
          <cell r="I57">
            <v>393.98</v>
          </cell>
          <cell r="J57">
            <v>8.1199505358615003</v>
          </cell>
          <cell r="K57">
            <v>393.98</v>
          </cell>
        </row>
        <row r="58">
          <cell r="A58" t="str">
            <v>HARDWARE &amp; LUMBER LTD.</v>
          </cell>
          <cell r="B58">
            <v>127</v>
          </cell>
          <cell r="C58" t="str">
            <v>02</v>
          </cell>
          <cell r="D58" t="str">
            <v>JA $</v>
          </cell>
          <cell r="E58" t="str">
            <v>O/D</v>
          </cell>
          <cell r="F58">
            <v>19</v>
          </cell>
          <cell r="G58" t="str">
            <v>BUSINESS</v>
          </cell>
          <cell r="H58" t="str">
            <v>DIST'N</v>
          </cell>
          <cell r="I58">
            <v>4493147.6900000004</v>
          </cell>
          <cell r="J58">
            <v>0</v>
          </cell>
          <cell r="K58">
            <v>0</v>
          </cell>
        </row>
        <row r="59">
          <cell r="A59" t="str">
            <v>HARMAN SALES COMPANY LTD.</v>
          </cell>
          <cell r="B59">
            <v>127</v>
          </cell>
          <cell r="C59" t="str">
            <v>06</v>
          </cell>
          <cell r="D59" t="str">
            <v>JA $</v>
          </cell>
          <cell r="E59" t="str">
            <v>O/D</v>
          </cell>
          <cell r="F59">
            <v>19</v>
          </cell>
          <cell r="G59" t="str">
            <v>BUSINESS</v>
          </cell>
          <cell r="H59" t="str">
            <v>DIST'N</v>
          </cell>
          <cell r="I59">
            <v>179950.36</v>
          </cell>
          <cell r="J59">
            <v>0</v>
          </cell>
          <cell r="K59">
            <v>0</v>
          </cell>
        </row>
        <row r="60">
          <cell r="A60" t="str">
            <v>HENRY PETER S. OR TUGWELL AUDREY</v>
          </cell>
          <cell r="B60">
            <v>200</v>
          </cell>
          <cell r="C60" t="str">
            <v>05</v>
          </cell>
          <cell r="D60" t="str">
            <v>JA $</v>
          </cell>
          <cell r="E60" t="str">
            <v>O/D</v>
          </cell>
          <cell r="F60">
            <v>31.5</v>
          </cell>
          <cell r="G60" t="str">
            <v>INDIV.</v>
          </cell>
          <cell r="H60" t="str">
            <v>INDIV.</v>
          </cell>
          <cell r="I60">
            <v>650.59</v>
          </cell>
          <cell r="J60">
            <v>0</v>
          </cell>
          <cell r="K60">
            <v>0</v>
          </cell>
        </row>
        <row r="61">
          <cell r="A61" t="str">
            <v>HEWETT EDGAR OR JOYCE</v>
          </cell>
          <cell r="B61">
            <v>200</v>
          </cell>
          <cell r="C61" t="str">
            <v>05</v>
          </cell>
          <cell r="D61" t="str">
            <v>JA $</v>
          </cell>
          <cell r="E61" t="str">
            <v>O/D</v>
          </cell>
          <cell r="F61">
            <v>31.5</v>
          </cell>
          <cell r="G61" t="str">
            <v>INDIV.</v>
          </cell>
          <cell r="H61" t="str">
            <v>INDIV.</v>
          </cell>
          <cell r="I61">
            <v>5252.21</v>
          </cell>
          <cell r="J61">
            <v>0</v>
          </cell>
          <cell r="K61">
            <v>0</v>
          </cell>
        </row>
        <row r="62">
          <cell r="A62" t="str">
            <v>HOLIDAY EXPLORERS LTD.</v>
          </cell>
          <cell r="B62">
            <v>200</v>
          </cell>
          <cell r="C62" t="str">
            <v>66</v>
          </cell>
          <cell r="D62" t="str">
            <v>JA $</v>
          </cell>
          <cell r="E62" t="str">
            <v>O/D</v>
          </cell>
          <cell r="F62">
            <v>31.5</v>
          </cell>
          <cell r="G62" t="str">
            <v>BUSINESS</v>
          </cell>
          <cell r="H62" t="str">
            <v>TOURISM</v>
          </cell>
          <cell r="I62">
            <v>51.96</v>
          </cell>
          <cell r="J62">
            <v>0</v>
          </cell>
          <cell r="K62">
            <v>0</v>
          </cell>
        </row>
        <row r="63">
          <cell r="A63" t="str">
            <v>HWE MINING AND CONTRACTING LTD.</v>
          </cell>
          <cell r="B63">
            <v>120</v>
          </cell>
          <cell r="C63" t="str">
            <v>04</v>
          </cell>
          <cell r="D63" t="str">
            <v>USD</v>
          </cell>
          <cell r="E63" t="str">
            <v>TERM</v>
          </cell>
          <cell r="F63">
            <v>12</v>
          </cell>
          <cell r="G63" t="str">
            <v>BUSINESS</v>
          </cell>
          <cell r="H63" t="str">
            <v>MINING</v>
          </cell>
          <cell r="I63">
            <v>1265088.6499999999</v>
          </cell>
          <cell r="J63">
            <v>26073.550082440226</v>
          </cell>
          <cell r="K63">
            <v>1265088.6499999999</v>
          </cell>
        </row>
        <row r="64">
          <cell r="A64" t="str">
            <v>IMPLEMENTATION LIMITED</v>
          </cell>
          <cell r="B64">
            <v>127</v>
          </cell>
          <cell r="C64" t="str">
            <v>06</v>
          </cell>
          <cell r="D64" t="str">
            <v>JA $</v>
          </cell>
          <cell r="E64" t="str">
            <v>O/D</v>
          </cell>
          <cell r="F64">
            <v>24</v>
          </cell>
          <cell r="G64" t="str">
            <v>BUSINESS</v>
          </cell>
          <cell r="H64" t="str">
            <v>PROF.</v>
          </cell>
          <cell r="I64">
            <v>876856.86</v>
          </cell>
          <cell r="J64">
            <v>0</v>
          </cell>
          <cell r="K64">
            <v>0</v>
          </cell>
        </row>
        <row r="65">
          <cell r="A65" t="str">
            <v>INTERNATIONAL HOTELS</v>
          </cell>
          <cell r="B65">
            <v>150</v>
          </cell>
          <cell r="C65" t="str">
            <v>00</v>
          </cell>
          <cell r="D65" t="str">
            <v>USD</v>
          </cell>
          <cell r="E65" t="str">
            <v>LEASE</v>
          </cell>
          <cell r="F65">
            <v>12.5</v>
          </cell>
          <cell r="G65" t="str">
            <v>BUSINESS</v>
          </cell>
          <cell r="H65" t="str">
            <v>TOURISM</v>
          </cell>
          <cell r="I65">
            <v>46922880.259999998</v>
          </cell>
          <cell r="J65">
            <v>967083.26999175583</v>
          </cell>
          <cell r="K65">
            <v>46922880.259999998</v>
          </cell>
        </row>
        <row r="66">
          <cell r="A66" t="str">
            <v>INTERNATIONAL HOTELS</v>
          </cell>
          <cell r="B66">
            <v>150</v>
          </cell>
          <cell r="C66" t="str">
            <v>01</v>
          </cell>
          <cell r="D66" t="str">
            <v>USD</v>
          </cell>
          <cell r="E66" t="str">
            <v>LEASE</v>
          </cell>
          <cell r="F66">
            <v>12.5</v>
          </cell>
          <cell r="G66" t="str">
            <v>BUSINESS</v>
          </cell>
          <cell r="H66" t="str">
            <v>TOURISM</v>
          </cell>
          <cell r="I66">
            <v>2237481.36</v>
          </cell>
          <cell r="J66">
            <v>46114.619950535853</v>
          </cell>
          <cell r="K66">
            <v>2237481.36</v>
          </cell>
        </row>
        <row r="67">
          <cell r="A67" t="str">
            <v>ISIDORE PATRICK AND OR GINETTE</v>
          </cell>
          <cell r="B67">
            <v>200</v>
          </cell>
          <cell r="C67" t="str">
            <v>05</v>
          </cell>
          <cell r="D67" t="str">
            <v>JA $</v>
          </cell>
          <cell r="E67" t="str">
            <v>O/D</v>
          </cell>
          <cell r="F67">
            <v>31.5</v>
          </cell>
          <cell r="G67" t="str">
            <v>INDIV.</v>
          </cell>
          <cell r="H67" t="str">
            <v>INDIV.</v>
          </cell>
          <cell r="I67">
            <v>68.39</v>
          </cell>
          <cell r="J67">
            <v>0</v>
          </cell>
          <cell r="K67">
            <v>0</v>
          </cell>
        </row>
        <row r="68">
          <cell r="A68" t="str">
            <v>IT'S A DOGS WORLD LIMITED</v>
          </cell>
          <cell r="B68">
            <v>127</v>
          </cell>
          <cell r="C68" t="str">
            <v>06</v>
          </cell>
          <cell r="D68" t="str">
            <v>JA $</v>
          </cell>
          <cell r="E68" t="str">
            <v>O/D</v>
          </cell>
          <cell r="F68">
            <v>19</v>
          </cell>
          <cell r="G68" t="str">
            <v>BUSINESS</v>
          </cell>
          <cell r="H68" t="str">
            <v>PROF.</v>
          </cell>
          <cell r="I68">
            <v>51086.3</v>
          </cell>
          <cell r="J68">
            <v>0</v>
          </cell>
          <cell r="K68">
            <v>0</v>
          </cell>
        </row>
        <row r="69">
          <cell r="A69" t="str">
            <v>J.R. WELLINGTON</v>
          </cell>
          <cell r="B69">
            <v>200</v>
          </cell>
          <cell r="C69" t="str">
            <v>67</v>
          </cell>
          <cell r="D69" t="str">
            <v>USD</v>
          </cell>
          <cell r="E69" t="str">
            <v>O/D</v>
          </cell>
          <cell r="F69">
            <v>31.5</v>
          </cell>
          <cell r="G69" t="str">
            <v>INDIV.</v>
          </cell>
          <cell r="H69" t="str">
            <v>INDIV.</v>
          </cell>
          <cell r="I69">
            <v>236.29</v>
          </cell>
          <cell r="J69">
            <v>4.8699505358615003</v>
          </cell>
          <cell r="K69">
            <v>236.29000000000002</v>
          </cell>
        </row>
        <row r="70">
          <cell r="A70" t="str">
            <v>JAMAICA BROILERS GROUP</v>
          </cell>
          <cell r="B70">
            <v>120</v>
          </cell>
          <cell r="C70" t="str">
            <v>02</v>
          </cell>
          <cell r="D70" t="str">
            <v>JA $</v>
          </cell>
          <cell r="E70" t="str">
            <v>TERM</v>
          </cell>
          <cell r="F70">
            <v>12</v>
          </cell>
          <cell r="G70" t="str">
            <v>BUSINESS</v>
          </cell>
          <cell r="H70" t="str">
            <v>LIVESTOCK</v>
          </cell>
          <cell r="I70">
            <v>12078950</v>
          </cell>
          <cell r="J70">
            <v>0</v>
          </cell>
          <cell r="K70">
            <v>0</v>
          </cell>
        </row>
        <row r="71">
          <cell r="A71" t="str">
            <v>JAMAICA OBSERVER</v>
          </cell>
          <cell r="B71">
            <v>120</v>
          </cell>
          <cell r="C71" t="str">
            <v>42</v>
          </cell>
          <cell r="D71" t="str">
            <v>USD</v>
          </cell>
          <cell r="E71" t="str">
            <v>TERM</v>
          </cell>
          <cell r="F71">
            <v>9.5</v>
          </cell>
          <cell r="G71" t="str">
            <v>BUSINESS</v>
          </cell>
          <cell r="H71" t="str">
            <v>PRINT</v>
          </cell>
          <cell r="I71">
            <v>7862148.29</v>
          </cell>
          <cell r="J71">
            <v>162039.32996702389</v>
          </cell>
          <cell r="K71">
            <v>7862148.29</v>
          </cell>
        </row>
        <row r="72">
          <cell r="A72" t="str">
            <v>JAMAICA PUBLIC SERVICE CO. LTD</v>
          </cell>
          <cell r="B72">
            <v>120</v>
          </cell>
          <cell r="C72" t="str">
            <v>02</v>
          </cell>
          <cell r="D72" t="str">
            <v>USD</v>
          </cell>
          <cell r="E72" t="str">
            <v>TERM</v>
          </cell>
          <cell r="F72">
            <v>9.75</v>
          </cell>
          <cell r="G72" t="str">
            <v>BUSINESS</v>
          </cell>
          <cell r="H72" t="str">
            <v>GAS</v>
          </cell>
          <cell r="I72">
            <v>164968000</v>
          </cell>
          <cell r="J72">
            <v>3400000</v>
          </cell>
          <cell r="K72">
            <v>164968000</v>
          </cell>
        </row>
        <row r="73">
          <cell r="A73" t="str">
            <v>JAMAICA PUBLIC SERVICE CO. LTD</v>
          </cell>
          <cell r="B73">
            <v>128</v>
          </cell>
          <cell r="C73" t="str">
            <v>14</v>
          </cell>
          <cell r="D73" t="str">
            <v>USD</v>
          </cell>
          <cell r="E73" t="str">
            <v>L/C</v>
          </cell>
          <cell r="F73">
            <v>9.75</v>
          </cell>
          <cell r="G73" t="str">
            <v>BUSINESS</v>
          </cell>
          <cell r="H73" t="str">
            <v>GAS</v>
          </cell>
          <cell r="I73">
            <v>18784518</v>
          </cell>
          <cell r="J73">
            <v>387150</v>
          </cell>
          <cell r="K73">
            <v>18784518</v>
          </cell>
        </row>
        <row r="74">
          <cell r="A74" t="str">
            <v>JAMAICA UCC BLUE MTN. COFFEE CO.</v>
          </cell>
          <cell r="B74">
            <v>127</v>
          </cell>
          <cell r="C74" t="str">
            <v>06</v>
          </cell>
          <cell r="D74" t="str">
            <v>JA $</v>
          </cell>
          <cell r="E74" t="str">
            <v>O/D</v>
          </cell>
          <cell r="F74">
            <v>19</v>
          </cell>
          <cell r="G74" t="str">
            <v>BUSINESS</v>
          </cell>
          <cell r="H74" t="str">
            <v>FOOD</v>
          </cell>
          <cell r="I74">
            <v>101413.9</v>
          </cell>
          <cell r="J74">
            <v>0</v>
          </cell>
          <cell r="K74">
            <v>0</v>
          </cell>
        </row>
        <row r="75">
          <cell r="A75" t="str">
            <v>JOHNS HALL AGGREGATES LTD</v>
          </cell>
          <cell r="B75">
            <v>120</v>
          </cell>
          <cell r="C75" t="str">
            <v>95</v>
          </cell>
          <cell r="D75" t="str">
            <v>JA $</v>
          </cell>
          <cell r="E75" t="str">
            <v>TERM</v>
          </cell>
          <cell r="F75">
            <v>29</v>
          </cell>
          <cell r="G75" t="str">
            <v>BUSINESS</v>
          </cell>
          <cell r="H75" t="str">
            <v>MINING</v>
          </cell>
          <cell r="I75">
            <v>626195.38</v>
          </cell>
          <cell r="J75">
            <v>0</v>
          </cell>
          <cell r="K75">
            <v>0</v>
          </cell>
        </row>
        <row r="76">
          <cell r="A76" t="str">
            <v>JOHNSON LASCELLES OR JANET OR S.</v>
          </cell>
          <cell r="B76">
            <v>200</v>
          </cell>
          <cell r="C76" t="str">
            <v>05</v>
          </cell>
          <cell r="D76" t="str">
            <v>JA $</v>
          </cell>
          <cell r="E76" t="str">
            <v>O/D</v>
          </cell>
          <cell r="F76">
            <v>31.5</v>
          </cell>
          <cell r="G76" t="str">
            <v>INDIV.</v>
          </cell>
          <cell r="H76" t="str">
            <v>INDIV.</v>
          </cell>
          <cell r="I76">
            <v>51.01</v>
          </cell>
          <cell r="J76">
            <v>0</v>
          </cell>
          <cell r="K76">
            <v>0</v>
          </cell>
        </row>
        <row r="77">
          <cell r="A77" t="str">
            <v>JOHNSONDIVERSEY JAMAICA LTD.</v>
          </cell>
          <cell r="B77">
            <v>200</v>
          </cell>
          <cell r="C77" t="str">
            <v>13</v>
          </cell>
          <cell r="D77" t="str">
            <v>USD</v>
          </cell>
          <cell r="E77" t="str">
            <v>O/D</v>
          </cell>
          <cell r="F77">
            <v>31.5</v>
          </cell>
          <cell r="G77" t="str">
            <v>BUSINESS</v>
          </cell>
          <cell r="H77" t="str">
            <v>MFG-CHEM</v>
          </cell>
          <cell r="I77">
            <v>1474.04</v>
          </cell>
          <cell r="J77">
            <v>30.380049464138498</v>
          </cell>
          <cell r="K77">
            <v>1474.04</v>
          </cell>
        </row>
        <row r="78">
          <cell r="A78" t="str">
            <v>JONES MICHELLE</v>
          </cell>
          <cell r="B78">
            <v>200</v>
          </cell>
          <cell r="C78" t="str">
            <v>05</v>
          </cell>
          <cell r="D78" t="str">
            <v>JA $</v>
          </cell>
          <cell r="E78" t="str">
            <v>O/D</v>
          </cell>
          <cell r="F78">
            <v>31.5</v>
          </cell>
          <cell r="G78" t="str">
            <v>INDIV.</v>
          </cell>
          <cell r="H78" t="str">
            <v>INDIV.</v>
          </cell>
          <cell r="I78">
            <v>3324.74</v>
          </cell>
          <cell r="J78">
            <v>0</v>
          </cell>
          <cell r="K78">
            <v>0</v>
          </cell>
        </row>
        <row r="79">
          <cell r="A79" t="str">
            <v>K. CHANDIRAM LIMITED</v>
          </cell>
          <cell r="B79">
            <v>120</v>
          </cell>
          <cell r="C79" t="str">
            <v>04</v>
          </cell>
          <cell r="D79" t="str">
            <v>USD</v>
          </cell>
          <cell r="E79" t="str">
            <v>TERM</v>
          </cell>
          <cell r="F79">
            <v>12</v>
          </cell>
          <cell r="G79" t="str">
            <v>BUSINESS</v>
          </cell>
          <cell r="H79" t="str">
            <v>DIST'N</v>
          </cell>
          <cell r="I79">
            <v>3572101.59</v>
          </cell>
          <cell r="J79">
            <v>73621.21990931574</v>
          </cell>
          <cell r="K79">
            <v>3572101.59</v>
          </cell>
        </row>
        <row r="80">
          <cell r="A80" t="str">
            <v>KEENADON LTD T-A L.G SERV CENTRE</v>
          </cell>
          <cell r="B80">
            <v>120</v>
          </cell>
          <cell r="C80" t="str">
            <v>50</v>
          </cell>
          <cell r="D80" t="str">
            <v>JA $</v>
          </cell>
          <cell r="E80" t="str">
            <v>TERM</v>
          </cell>
          <cell r="F80">
            <v>29</v>
          </cell>
          <cell r="G80" t="str">
            <v>BUSINESS</v>
          </cell>
          <cell r="H80" t="str">
            <v>GAS</v>
          </cell>
          <cell r="I80">
            <v>3765306.03</v>
          </cell>
          <cell r="J80">
            <v>0</v>
          </cell>
          <cell r="K80">
            <v>0</v>
          </cell>
        </row>
        <row r="81">
          <cell r="A81" t="str">
            <v>KEENADON LTD T-A L.G SERV CENTRE</v>
          </cell>
          <cell r="B81">
            <v>127</v>
          </cell>
          <cell r="C81" t="str">
            <v>06</v>
          </cell>
          <cell r="D81" t="str">
            <v>JA $</v>
          </cell>
          <cell r="E81" t="str">
            <v>O/D</v>
          </cell>
          <cell r="F81">
            <v>29</v>
          </cell>
          <cell r="G81" t="str">
            <v>BUSINESS</v>
          </cell>
          <cell r="H81" t="str">
            <v>GAS</v>
          </cell>
          <cell r="I81">
            <v>1279693.02</v>
          </cell>
          <cell r="J81">
            <v>0</v>
          </cell>
          <cell r="K81">
            <v>0</v>
          </cell>
        </row>
        <row r="82">
          <cell r="A82" t="str">
            <v>KIM JIN HEE</v>
          </cell>
          <cell r="B82">
            <v>200</v>
          </cell>
          <cell r="C82" t="str">
            <v>05</v>
          </cell>
          <cell r="D82" t="str">
            <v>JA $</v>
          </cell>
          <cell r="E82" t="str">
            <v>O/D</v>
          </cell>
          <cell r="F82">
            <v>31.5</v>
          </cell>
          <cell r="G82" t="str">
            <v>INDIV.</v>
          </cell>
          <cell r="H82" t="str">
            <v>INDIV.</v>
          </cell>
          <cell r="I82">
            <v>5.27</v>
          </cell>
          <cell r="J82">
            <v>0</v>
          </cell>
          <cell r="K82">
            <v>0</v>
          </cell>
        </row>
        <row r="83">
          <cell r="A83" t="str">
            <v>KNOWLES PENNY</v>
          </cell>
          <cell r="B83">
            <v>200</v>
          </cell>
          <cell r="C83" t="str">
            <v>05</v>
          </cell>
          <cell r="D83" t="str">
            <v>JA $</v>
          </cell>
          <cell r="E83" t="str">
            <v>O/D</v>
          </cell>
          <cell r="F83">
            <v>31.5</v>
          </cell>
          <cell r="G83" t="str">
            <v>INDIV.</v>
          </cell>
          <cell r="H83" t="str">
            <v>INDIV.</v>
          </cell>
          <cell r="I83">
            <v>189.65</v>
          </cell>
          <cell r="J83">
            <v>0</v>
          </cell>
          <cell r="K83">
            <v>0</v>
          </cell>
        </row>
        <row r="84">
          <cell r="A84" t="str">
            <v>L'ART INTERIEUR DESIGN LTD.</v>
          </cell>
          <cell r="B84">
            <v>127</v>
          </cell>
          <cell r="C84" t="str">
            <v>07</v>
          </cell>
          <cell r="D84" t="str">
            <v>JA $</v>
          </cell>
          <cell r="E84" t="str">
            <v>O/D</v>
          </cell>
          <cell r="F84">
            <v>31.5</v>
          </cell>
          <cell r="G84" t="str">
            <v>BUSINESS</v>
          </cell>
          <cell r="H84" t="str">
            <v>PROF.</v>
          </cell>
          <cell r="I84">
            <v>500370.96</v>
          </cell>
          <cell r="J84">
            <v>0</v>
          </cell>
          <cell r="K84">
            <v>0</v>
          </cell>
        </row>
        <row r="85">
          <cell r="A85" t="str">
            <v>LAWTER INTERNATIONAL FSC LTD.</v>
          </cell>
          <cell r="B85">
            <v>200</v>
          </cell>
          <cell r="C85" t="str">
            <v>22</v>
          </cell>
          <cell r="D85" t="str">
            <v>USD</v>
          </cell>
          <cell r="E85" t="str">
            <v>O/D</v>
          </cell>
          <cell r="F85">
            <v>31.5</v>
          </cell>
          <cell r="G85" t="str">
            <v>BUSINESS</v>
          </cell>
          <cell r="H85" t="str">
            <v>PROF.</v>
          </cell>
          <cell r="I85">
            <v>491.51</v>
          </cell>
          <cell r="J85">
            <v>10.130049464138498</v>
          </cell>
          <cell r="K85">
            <v>491.50999999999993</v>
          </cell>
        </row>
        <row r="86">
          <cell r="A86" t="str">
            <v>LEWIS MICHAEL OR RODERICK OR E.</v>
          </cell>
          <cell r="B86">
            <v>200</v>
          </cell>
          <cell r="C86" t="str">
            <v>05</v>
          </cell>
          <cell r="D86" t="str">
            <v>JA $</v>
          </cell>
          <cell r="E86" t="str">
            <v>O/D</v>
          </cell>
          <cell r="F86">
            <v>31.5</v>
          </cell>
          <cell r="G86" t="str">
            <v>INDIV.</v>
          </cell>
          <cell r="H86" t="str">
            <v>INDIV.</v>
          </cell>
          <cell r="I86">
            <v>12492.6</v>
          </cell>
          <cell r="J86">
            <v>0</v>
          </cell>
          <cell r="K86">
            <v>0</v>
          </cell>
        </row>
        <row r="87">
          <cell r="A87" t="str">
            <v>LINDSAY OSWALD OR ALICE</v>
          </cell>
          <cell r="B87">
            <v>200</v>
          </cell>
          <cell r="C87" t="str">
            <v>05</v>
          </cell>
          <cell r="D87" t="str">
            <v>JA $</v>
          </cell>
          <cell r="E87" t="str">
            <v>O/D</v>
          </cell>
          <cell r="F87">
            <v>31.5</v>
          </cell>
          <cell r="G87" t="str">
            <v>INDIV.</v>
          </cell>
          <cell r="H87" t="str">
            <v>INDIV.</v>
          </cell>
          <cell r="I87">
            <v>3724.32</v>
          </cell>
          <cell r="J87">
            <v>0</v>
          </cell>
          <cell r="K87">
            <v>0</v>
          </cell>
        </row>
        <row r="88">
          <cell r="A88" t="str">
            <v>LIVINGSTONE DAWN</v>
          </cell>
          <cell r="B88">
            <v>200</v>
          </cell>
          <cell r="C88" t="str">
            <v>05</v>
          </cell>
          <cell r="D88" t="str">
            <v>JA $</v>
          </cell>
          <cell r="E88" t="str">
            <v>O/D</v>
          </cell>
          <cell r="F88">
            <v>31.5</v>
          </cell>
          <cell r="G88" t="str">
            <v>INDIV.</v>
          </cell>
          <cell r="H88" t="str">
            <v>INDIV.</v>
          </cell>
          <cell r="I88">
            <v>14567.19</v>
          </cell>
          <cell r="J88">
            <v>0</v>
          </cell>
          <cell r="K88">
            <v>0</v>
          </cell>
        </row>
        <row r="89">
          <cell r="A89" t="str">
            <v>LOVINDEER KENNETH OR PAULINE</v>
          </cell>
          <cell r="B89">
            <v>200</v>
          </cell>
          <cell r="C89" t="str">
            <v>05</v>
          </cell>
          <cell r="D89" t="str">
            <v>JA $</v>
          </cell>
          <cell r="E89" t="str">
            <v>O/D</v>
          </cell>
          <cell r="F89">
            <v>31.5</v>
          </cell>
          <cell r="G89" t="str">
            <v>INDIV.</v>
          </cell>
          <cell r="H89" t="str">
            <v>INDIV.</v>
          </cell>
          <cell r="I89">
            <v>1399.17</v>
          </cell>
          <cell r="J89">
            <v>0</v>
          </cell>
          <cell r="K89">
            <v>0</v>
          </cell>
        </row>
        <row r="90">
          <cell r="A90" t="str">
            <v>LYEW JANINE AND OR DONALD</v>
          </cell>
          <cell r="B90">
            <v>200</v>
          </cell>
          <cell r="C90" t="str">
            <v>05</v>
          </cell>
          <cell r="D90" t="str">
            <v>JA $</v>
          </cell>
          <cell r="E90" t="str">
            <v>O/D</v>
          </cell>
          <cell r="F90">
            <v>31.5</v>
          </cell>
          <cell r="G90" t="str">
            <v>INDIV.</v>
          </cell>
          <cell r="H90" t="str">
            <v>INDIV.</v>
          </cell>
          <cell r="I90">
            <v>1688.51</v>
          </cell>
          <cell r="J90">
            <v>0</v>
          </cell>
          <cell r="K90">
            <v>0</v>
          </cell>
        </row>
        <row r="91">
          <cell r="A91" t="str">
            <v>LYN LISA AND OR NOEL</v>
          </cell>
          <cell r="B91">
            <v>200</v>
          </cell>
          <cell r="C91" t="str">
            <v>05</v>
          </cell>
          <cell r="D91" t="str">
            <v>JA $</v>
          </cell>
          <cell r="E91" t="str">
            <v>O/D</v>
          </cell>
          <cell r="F91">
            <v>31.5</v>
          </cell>
          <cell r="G91" t="str">
            <v>INDIV.</v>
          </cell>
          <cell r="H91" t="str">
            <v>INDIV.</v>
          </cell>
          <cell r="I91">
            <v>2553.66</v>
          </cell>
          <cell r="J91">
            <v>0</v>
          </cell>
          <cell r="K91">
            <v>0</v>
          </cell>
        </row>
        <row r="92">
          <cell r="A92" t="str">
            <v>MAIN STREET MUSIC LTD.</v>
          </cell>
          <cell r="B92">
            <v>200</v>
          </cell>
          <cell r="C92" t="str">
            <v>66</v>
          </cell>
          <cell r="D92" t="str">
            <v>JA $</v>
          </cell>
          <cell r="E92" t="str">
            <v>O/D</v>
          </cell>
          <cell r="F92">
            <v>31.5</v>
          </cell>
          <cell r="G92" t="str">
            <v>BUSINESS</v>
          </cell>
          <cell r="H92" t="str">
            <v>ENTERTAINMENT</v>
          </cell>
          <cell r="I92">
            <v>31.22</v>
          </cell>
          <cell r="J92">
            <v>0</v>
          </cell>
          <cell r="K92">
            <v>0</v>
          </cell>
        </row>
        <row r="93">
          <cell r="A93" t="str">
            <v>MAIN STREET MUSIC LTD.</v>
          </cell>
          <cell r="B93">
            <v>200</v>
          </cell>
          <cell r="C93" t="str">
            <v>66</v>
          </cell>
          <cell r="D93" t="str">
            <v>JA $</v>
          </cell>
          <cell r="E93" t="str">
            <v>O/D</v>
          </cell>
          <cell r="F93">
            <v>31.5</v>
          </cell>
          <cell r="G93" t="str">
            <v>BUSINESS</v>
          </cell>
          <cell r="H93" t="str">
            <v>ENTERTAINMENT</v>
          </cell>
          <cell r="I93">
            <v>21.66</v>
          </cell>
          <cell r="J93">
            <v>0</v>
          </cell>
          <cell r="K93">
            <v>0</v>
          </cell>
        </row>
        <row r="94">
          <cell r="A94" t="str">
            <v>MANUFACTURERS FINANCE CO. LTD.</v>
          </cell>
          <cell r="B94">
            <v>200</v>
          </cell>
          <cell r="C94" t="str">
            <v>21</v>
          </cell>
          <cell r="D94" t="str">
            <v>JA $</v>
          </cell>
          <cell r="E94" t="str">
            <v>O/D</v>
          </cell>
          <cell r="F94">
            <v>31.5</v>
          </cell>
          <cell r="G94" t="str">
            <v>F.I.</v>
          </cell>
          <cell r="H94" t="str">
            <v>F.I.</v>
          </cell>
          <cell r="I94">
            <v>98.1</v>
          </cell>
          <cell r="J94">
            <v>0</v>
          </cell>
          <cell r="K94">
            <v>0</v>
          </cell>
        </row>
        <row r="95">
          <cell r="A95" t="str">
            <v>MARLEY DAVID OR BOGLE LORRAINE</v>
          </cell>
          <cell r="B95">
            <v>200</v>
          </cell>
          <cell r="C95" t="str">
            <v>05</v>
          </cell>
          <cell r="D95" t="str">
            <v>JA $</v>
          </cell>
          <cell r="E95" t="str">
            <v>O/D</v>
          </cell>
          <cell r="F95">
            <v>31.5</v>
          </cell>
          <cell r="G95" t="str">
            <v>INDIV.</v>
          </cell>
          <cell r="H95" t="str">
            <v>INDIV.</v>
          </cell>
          <cell r="I95">
            <v>3315.47</v>
          </cell>
          <cell r="J95">
            <v>0</v>
          </cell>
          <cell r="K95">
            <v>0</v>
          </cell>
        </row>
        <row r="96">
          <cell r="A96" t="str">
            <v>MASSA ALISON K.</v>
          </cell>
          <cell r="B96">
            <v>200</v>
          </cell>
          <cell r="C96" t="str">
            <v>05</v>
          </cell>
          <cell r="D96" t="str">
            <v>JA $</v>
          </cell>
          <cell r="E96" t="str">
            <v>O/D</v>
          </cell>
          <cell r="F96">
            <v>31.5</v>
          </cell>
          <cell r="G96" t="str">
            <v>INDIV.</v>
          </cell>
          <cell r="H96" t="str">
            <v>INDIV.</v>
          </cell>
          <cell r="I96">
            <v>65585.55</v>
          </cell>
          <cell r="J96">
            <v>0</v>
          </cell>
          <cell r="K96">
            <v>0</v>
          </cell>
        </row>
        <row r="97">
          <cell r="A97" t="str">
            <v>MATROUSSE HOLDINGS LIMITED</v>
          </cell>
          <cell r="B97">
            <v>120</v>
          </cell>
          <cell r="C97" t="str">
            <v>02</v>
          </cell>
          <cell r="D97" t="str">
            <v>USD</v>
          </cell>
          <cell r="E97" t="str">
            <v>TERM</v>
          </cell>
          <cell r="F97">
            <v>31.5</v>
          </cell>
          <cell r="G97" t="str">
            <v>BUSINESS</v>
          </cell>
          <cell r="H97" t="str">
            <v>PROF.</v>
          </cell>
          <cell r="I97">
            <v>479206.81</v>
          </cell>
          <cell r="J97">
            <v>9876.4800082440215</v>
          </cell>
          <cell r="K97">
            <v>479206.80999999994</v>
          </cell>
        </row>
        <row r="98">
          <cell r="A98" t="str">
            <v>MATROUSSE HOLDINGS LIMITED</v>
          </cell>
          <cell r="B98">
            <v>200</v>
          </cell>
          <cell r="C98" t="str">
            <v>02</v>
          </cell>
          <cell r="D98" t="str">
            <v>JA $</v>
          </cell>
          <cell r="E98" t="str">
            <v>O/D</v>
          </cell>
          <cell r="F98">
            <v>31.5</v>
          </cell>
          <cell r="G98" t="str">
            <v>BUSINESS</v>
          </cell>
          <cell r="H98" t="str">
            <v>PROF.</v>
          </cell>
          <cell r="I98">
            <v>287440.88</v>
          </cell>
          <cell r="J98">
            <v>0</v>
          </cell>
          <cell r="K98">
            <v>0</v>
          </cell>
        </row>
        <row r="99">
          <cell r="A99" t="str">
            <v>MCCARTHY LYNN</v>
          </cell>
          <cell r="B99">
            <v>200</v>
          </cell>
          <cell r="C99" t="str">
            <v>05</v>
          </cell>
          <cell r="D99" t="str">
            <v>JA $</v>
          </cell>
          <cell r="E99" t="str">
            <v>O/D</v>
          </cell>
          <cell r="F99">
            <v>31.5</v>
          </cell>
          <cell r="G99" t="str">
            <v>INDIV.</v>
          </cell>
          <cell r="H99" t="str">
            <v>INDIV.</v>
          </cell>
          <cell r="I99">
            <v>131.93</v>
          </cell>
          <cell r="J99">
            <v>0</v>
          </cell>
          <cell r="K99">
            <v>0</v>
          </cell>
        </row>
        <row r="100">
          <cell r="A100" t="str">
            <v>MCCREATH VIVIENNE OR ERROL</v>
          </cell>
          <cell r="B100">
            <v>200</v>
          </cell>
          <cell r="C100" t="str">
            <v>01</v>
          </cell>
          <cell r="D100" t="str">
            <v>JA $</v>
          </cell>
          <cell r="E100" t="str">
            <v>O/D</v>
          </cell>
          <cell r="F100">
            <v>0</v>
          </cell>
          <cell r="G100" t="str">
            <v>INDIV.</v>
          </cell>
          <cell r="H100" t="str">
            <v>INDIV.</v>
          </cell>
          <cell r="I100">
            <v>3037.27</v>
          </cell>
          <cell r="J100">
            <v>0</v>
          </cell>
          <cell r="K100">
            <v>0</v>
          </cell>
        </row>
        <row r="101">
          <cell r="A101" t="str">
            <v>MCGREGOR HARVEY N</v>
          </cell>
          <cell r="B101">
            <v>200</v>
          </cell>
          <cell r="C101" t="str">
            <v>05</v>
          </cell>
          <cell r="D101" t="str">
            <v>JA $</v>
          </cell>
          <cell r="E101" t="str">
            <v>O/D</v>
          </cell>
          <cell r="F101">
            <v>31.5</v>
          </cell>
          <cell r="G101" t="str">
            <v>INDIV.</v>
          </cell>
          <cell r="H101" t="str">
            <v>INDIV.</v>
          </cell>
          <cell r="I101">
            <v>191.05</v>
          </cell>
          <cell r="J101">
            <v>0</v>
          </cell>
          <cell r="K101">
            <v>0</v>
          </cell>
        </row>
        <row r="102">
          <cell r="A102" t="str">
            <v>MONCRIEFFE ANGELA</v>
          </cell>
          <cell r="B102">
            <v>200</v>
          </cell>
          <cell r="C102" t="str">
            <v>05</v>
          </cell>
          <cell r="D102" t="str">
            <v>JA $</v>
          </cell>
          <cell r="E102" t="str">
            <v>O/D</v>
          </cell>
          <cell r="F102">
            <v>31.5</v>
          </cell>
          <cell r="G102" t="str">
            <v>INDIV.</v>
          </cell>
          <cell r="H102" t="str">
            <v>INDIV.</v>
          </cell>
          <cell r="I102">
            <v>307.20999999999998</v>
          </cell>
          <cell r="J102">
            <v>0</v>
          </cell>
          <cell r="K102">
            <v>0</v>
          </cell>
        </row>
        <row r="103">
          <cell r="A103" t="str">
            <v>MOORE BUSINESS FORMS CARIB LTD.</v>
          </cell>
          <cell r="B103">
            <v>120</v>
          </cell>
          <cell r="C103" t="str">
            <v>04</v>
          </cell>
          <cell r="D103" t="str">
            <v>JA $</v>
          </cell>
          <cell r="E103" t="str">
            <v>TERM</v>
          </cell>
          <cell r="F103">
            <v>21</v>
          </cell>
          <cell r="G103" t="str">
            <v>BUSINESS</v>
          </cell>
          <cell r="H103" t="str">
            <v>PRINT</v>
          </cell>
          <cell r="I103">
            <v>1525560.93</v>
          </cell>
          <cell r="J103">
            <v>0</v>
          </cell>
          <cell r="K103">
            <v>0</v>
          </cell>
        </row>
        <row r="104">
          <cell r="A104" t="str">
            <v>MOORE BUSINESS FORMS CARIB LTD.</v>
          </cell>
          <cell r="B104">
            <v>120</v>
          </cell>
          <cell r="C104" t="str">
            <v>04</v>
          </cell>
          <cell r="D104" t="str">
            <v>JA $</v>
          </cell>
          <cell r="E104" t="str">
            <v>TERM</v>
          </cell>
          <cell r="F104">
            <v>21</v>
          </cell>
          <cell r="G104" t="str">
            <v>BUSINESS</v>
          </cell>
          <cell r="H104" t="str">
            <v>PRINT</v>
          </cell>
          <cell r="I104">
            <v>1388102.99</v>
          </cell>
          <cell r="J104">
            <v>0</v>
          </cell>
          <cell r="K104">
            <v>0</v>
          </cell>
        </row>
        <row r="105">
          <cell r="A105" t="str">
            <v>MORGAN BEVERLEY J.</v>
          </cell>
          <cell r="B105">
            <v>200</v>
          </cell>
          <cell r="C105" t="str">
            <v>05</v>
          </cell>
          <cell r="D105" t="str">
            <v>JA $</v>
          </cell>
          <cell r="E105" t="str">
            <v>O/D</v>
          </cell>
          <cell r="F105">
            <v>31.5</v>
          </cell>
          <cell r="G105" t="str">
            <v>INDIV.</v>
          </cell>
          <cell r="H105" t="str">
            <v>INDIV.</v>
          </cell>
          <cell r="I105">
            <v>20555.5</v>
          </cell>
          <cell r="J105">
            <v>0</v>
          </cell>
          <cell r="K105">
            <v>0</v>
          </cell>
        </row>
        <row r="106">
          <cell r="A106" t="str">
            <v>MUSSON JAMAICA LTD.</v>
          </cell>
          <cell r="B106">
            <v>120</v>
          </cell>
          <cell r="C106" t="str">
            <v>02</v>
          </cell>
          <cell r="D106" t="str">
            <v>JA $</v>
          </cell>
          <cell r="E106" t="str">
            <v>TERM</v>
          </cell>
          <cell r="F106">
            <v>12</v>
          </cell>
          <cell r="G106" t="str">
            <v>BUSINESS</v>
          </cell>
          <cell r="H106" t="str">
            <v>FOOD</v>
          </cell>
          <cell r="I106">
            <v>6437524.21</v>
          </cell>
          <cell r="J106">
            <v>0</v>
          </cell>
          <cell r="K106">
            <v>0</v>
          </cell>
        </row>
        <row r="107">
          <cell r="A107" t="str">
            <v>MYERS,FLETCHER AND GORDON</v>
          </cell>
          <cell r="B107">
            <v>127</v>
          </cell>
          <cell r="C107" t="str">
            <v>02</v>
          </cell>
          <cell r="D107" t="str">
            <v>JA $</v>
          </cell>
          <cell r="E107" t="str">
            <v>O/D</v>
          </cell>
          <cell r="F107">
            <v>26.3</v>
          </cell>
          <cell r="G107" t="str">
            <v>BUSINESS</v>
          </cell>
          <cell r="H107" t="str">
            <v>PROF.</v>
          </cell>
          <cell r="I107">
            <v>1176057.7</v>
          </cell>
          <cell r="J107">
            <v>0</v>
          </cell>
          <cell r="K107">
            <v>0</v>
          </cell>
        </row>
        <row r="108">
          <cell r="A108" t="str">
            <v>NESTLE-JMP LIMITED</v>
          </cell>
          <cell r="B108">
            <v>120</v>
          </cell>
          <cell r="C108" t="str">
            <v>04</v>
          </cell>
          <cell r="D108" t="str">
            <v>JA $</v>
          </cell>
          <cell r="E108" t="str">
            <v>TERM</v>
          </cell>
          <cell r="F108">
            <v>12</v>
          </cell>
          <cell r="G108" t="str">
            <v>BUSINESS</v>
          </cell>
          <cell r="H108" t="str">
            <v>FOOD</v>
          </cell>
          <cell r="I108">
            <v>2453015.8199999998</v>
          </cell>
          <cell r="J108">
            <v>0</v>
          </cell>
          <cell r="K108">
            <v>0</v>
          </cell>
        </row>
        <row r="109">
          <cell r="A109" t="str">
            <v>NESTLE-JMP LIMITED</v>
          </cell>
          <cell r="B109">
            <v>120</v>
          </cell>
          <cell r="C109" t="str">
            <v>41</v>
          </cell>
          <cell r="D109" t="str">
            <v>JA $</v>
          </cell>
          <cell r="E109" t="str">
            <v>TERM</v>
          </cell>
          <cell r="F109">
            <v>12</v>
          </cell>
          <cell r="G109" t="str">
            <v>BUSINESS</v>
          </cell>
          <cell r="H109" t="str">
            <v>FOOD</v>
          </cell>
          <cell r="I109">
            <v>89151000</v>
          </cell>
          <cell r="J109">
            <v>0</v>
          </cell>
          <cell r="K109">
            <v>0</v>
          </cell>
        </row>
        <row r="110">
          <cell r="A110" t="str">
            <v>NICO DISTRIBUTORS LIMITED</v>
          </cell>
          <cell r="B110">
            <v>120</v>
          </cell>
          <cell r="C110" t="str">
            <v>06</v>
          </cell>
          <cell r="D110" t="str">
            <v>JA $</v>
          </cell>
          <cell r="E110" t="str">
            <v>TERM</v>
          </cell>
          <cell r="F110">
            <v>30.75</v>
          </cell>
          <cell r="G110" t="str">
            <v>BUSINESS</v>
          </cell>
          <cell r="H110" t="str">
            <v>DIST'N</v>
          </cell>
          <cell r="I110">
            <v>4363253.41</v>
          </cell>
          <cell r="J110">
            <v>0</v>
          </cell>
          <cell r="K110">
            <v>0</v>
          </cell>
        </row>
        <row r="111">
          <cell r="A111" t="str">
            <v>NICO DISTRIBUTORS LIMITED</v>
          </cell>
          <cell r="B111">
            <v>120</v>
          </cell>
          <cell r="C111" t="str">
            <v>06</v>
          </cell>
          <cell r="D111" t="str">
            <v>USD</v>
          </cell>
          <cell r="E111" t="str">
            <v>TERM</v>
          </cell>
          <cell r="F111">
            <v>30.75</v>
          </cell>
          <cell r="G111" t="str">
            <v>BUSINESS</v>
          </cell>
          <cell r="H111" t="str">
            <v>DIST'N</v>
          </cell>
          <cell r="I111">
            <v>17467200</v>
          </cell>
          <cell r="J111">
            <v>360000</v>
          </cell>
          <cell r="K111">
            <v>17467200</v>
          </cell>
        </row>
        <row r="112">
          <cell r="A112" t="str">
            <v>ORRETT AND MUSSON INV. CO. LTD.</v>
          </cell>
          <cell r="B112">
            <v>200</v>
          </cell>
          <cell r="C112" t="str">
            <v>27</v>
          </cell>
          <cell r="D112" t="str">
            <v>USD</v>
          </cell>
          <cell r="E112" t="str">
            <v>O/D</v>
          </cell>
          <cell r="F112">
            <v>31.5</v>
          </cell>
          <cell r="G112" t="str">
            <v>F.I.</v>
          </cell>
          <cell r="H112" t="str">
            <v>F.I.</v>
          </cell>
          <cell r="I112">
            <v>4609.3999999999996</v>
          </cell>
          <cell r="J112">
            <v>94.999999999999986</v>
          </cell>
          <cell r="K112">
            <v>4609.3999999999996</v>
          </cell>
        </row>
        <row r="113">
          <cell r="A113" t="str">
            <v>OSBOURNE SHARAINE</v>
          </cell>
          <cell r="B113">
            <v>200</v>
          </cell>
          <cell r="C113" t="str">
            <v>01</v>
          </cell>
          <cell r="D113" t="str">
            <v>JA $</v>
          </cell>
          <cell r="E113" t="str">
            <v>O/D</v>
          </cell>
          <cell r="F113">
            <v>0</v>
          </cell>
          <cell r="G113" t="str">
            <v>INDIV.</v>
          </cell>
          <cell r="H113" t="str">
            <v>INDIV.</v>
          </cell>
          <cell r="I113">
            <v>4109.96</v>
          </cell>
          <cell r="J113">
            <v>0</v>
          </cell>
          <cell r="K113">
            <v>0</v>
          </cell>
        </row>
        <row r="114">
          <cell r="A114" t="str">
            <v>PAN CARIBBEAN MERCHANT BANK LTD.</v>
          </cell>
          <cell r="B114">
            <v>200</v>
          </cell>
          <cell r="C114" t="str">
            <v>21</v>
          </cell>
          <cell r="D114" t="str">
            <v>JA $</v>
          </cell>
          <cell r="E114" t="str">
            <v>O/D</v>
          </cell>
          <cell r="F114">
            <v>23.5</v>
          </cell>
          <cell r="G114" t="str">
            <v>F.I.</v>
          </cell>
          <cell r="H114" t="str">
            <v>F.I.</v>
          </cell>
          <cell r="I114">
            <v>2211401.71</v>
          </cell>
          <cell r="J114">
            <v>0</v>
          </cell>
          <cell r="K114">
            <v>0</v>
          </cell>
        </row>
        <row r="115">
          <cell r="A115" t="str">
            <v>PEEK CASPER OR LEYLA</v>
          </cell>
          <cell r="B115">
            <v>200</v>
          </cell>
          <cell r="C115" t="str">
            <v>05</v>
          </cell>
          <cell r="D115" t="str">
            <v>JA $</v>
          </cell>
          <cell r="E115" t="str">
            <v>O/D</v>
          </cell>
          <cell r="F115">
            <v>31.5</v>
          </cell>
          <cell r="G115" t="str">
            <v>INDIV.</v>
          </cell>
          <cell r="H115" t="str">
            <v>INDIV.</v>
          </cell>
          <cell r="I115">
            <v>99.59</v>
          </cell>
          <cell r="J115">
            <v>0</v>
          </cell>
          <cell r="K115">
            <v>0</v>
          </cell>
        </row>
        <row r="116">
          <cell r="A116" t="str">
            <v>PEGASUS HOTEL</v>
          </cell>
          <cell r="B116">
            <v>120</v>
          </cell>
          <cell r="C116" t="str">
            <v>04</v>
          </cell>
          <cell r="D116" t="str">
            <v>USD</v>
          </cell>
          <cell r="E116" t="str">
            <v>TERM</v>
          </cell>
          <cell r="F116">
            <v>12</v>
          </cell>
          <cell r="G116" t="str">
            <v>BUSINESS</v>
          </cell>
          <cell r="H116" t="str">
            <v>TOURISM</v>
          </cell>
          <cell r="I116">
            <v>1039516.25</v>
          </cell>
          <cell r="J116">
            <v>21424.48990107172</v>
          </cell>
          <cell r="K116">
            <v>1039516.2499999999</v>
          </cell>
        </row>
        <row r="117">
          <cell r="A117" t="str">
            <v>PORT AUTHORITY OF JAMAICA</v>
          </cell>
          <cell r="B117">
            <v>120</v>
          </cell>
          <cell r="C117" t="str">
            <v>02</v>
          </cell>
          <cell r="D117" t="str">
            <v>USD</v>
          </cell>
          <cell r="E117" t="str">
            <v>TERM</v>
          </cell>
          <cell r="F117">
            <v>11</v>
          </cell>
          <cell r="G117" t="str">
            <v>PSX</v>
          </cell>
          <cell r="H117" t="str">
            <v>PSX</v>
          </cell>
          <cell r="I117">
            <v>48520000</v>
          </cell>
          <cell r="J117">
            <v>999999.99999999988</v>
          </cell>
          <cell r="K117">
            <v>48520000</v>
          </cell>
        </row>
        <row r="118">
          <cell r="A118" t="str">
            <v>PORT AUTHORITY OF JAMAICA</v>
          </cell>
          <cell r="B118">
            <v>120</v>
          </cell>
          <cell r="C118" t="str">
            <v>55</v>
          </cell>
          <cell r="D118" t="str">
            <v>USD</v>
          </cell>
          <cell r="E118" t="str">
            <v>TERM</v>
          </cell>
          <cell r="F118">
            <v>11</v>
          </cell>
          <cell r="G118" t="str">
            <v>PSX</v>
          </cell>
          <cell r="H118" t="str">
            <v>PSX</v>
          </cell>
          <cell r="I118">
            <v>25724548.059999999</v>
          </cell>
          <cell r="J118">
            <v>530184.42003297608</v>
          </cell>
          <cell r="K118">
            <v>25724548.060000002</v>
          </cell>
        </row>
        <row r="119">
          <cell r="A119" t="str">
            <v>PORT AUTHORITY OF JAMAICA</v>
          </cell>
          <cell r="B119">
            <v>120</v>
          </cell>
          <cell r="C119" t="str">
            <v>55</v>
          </cell>
          <cell r="D119" t="str">
            <v>USD</v>
          </cell>
          <cell r="E119" t="str">
            <v>TERM</v>
          </cell>
          <cell r="F119">
            <v>11</v>
          </cell>
          <cell r="G119" t="str">
            <v>PSX</v>
          </cell>
          <cell r="H119" t="str">
            <v>PSX</v>
          </cell>
          <cell r="I119">
            <v>1988944.46</v>
          </cell>
          <cell r="J119">
            <v>40992.260098928273</v>
          </cell>
          <cell r="K119">
            <v>1988944.46</v>
          </cell>
        </row>
        <row r="120">
          <cell r="A120" t="str">
            <v>PROPRIETOR STRATA PLAN 640</v>
          </cell>
          <cell r="B120">
            <v>200</v>
          </cell>
          <cell r="C120" t="str">
            <v>02</v>
          </cell>
          <cell r="D120" t="str">
            <v>JA $</v>
          </cell>
          <cell r="E120" t="str">
            <v>O/D</v>
          </cell>
          <cell r="F120">
            <v>31.5</v>
          </cell>
          <cell r="G120" t="str">
            <v>BUSINESS</v>
          </cell>
          <cell r="H120" t="str">
            <v>PROF.</v>
          </cell>
          <cell r="I120">
            <v>29967.23</v>
          </cell>
          <cell r="J120">
            <v>0</v>
          </cell>
          <cell r="K120">
            <v>0</v>
          </cell>
        </row>
        <row r="121">
          <cell r="A121" t="str">
            <v>REID CHRISTOPHER AND OR MARVALYN</v>
          </cell>
          <cell r="B121">
            <v>200</v>
          </cell>
          <cell r="C121" t="str">
            <v>62</v>
          </cell>
          <cell r="D121" t="str">
            <v>JA $</v>
          </cell>
          <cell r="E121" t="str">
            <v>O/D</v>
          </cell>
          <cell r="F121">
            <v>31.5</v>
          </cell>
          <cell r="G121" t="str">
            <v>INDIV.</v>
          </cell>
          <cell r="H121" t="str">
            <v>INDIV.</v>
          </cell>
          <cell r="I121">
            <v>60.36</v>
          </cell>
          <cell r="J121">
            <v>0</v>
          </cell>
          <cell r="K121">
            <v>0</v>
          </cell>
        </row>
        <row r="122">
          <cell r="A122" t="str">
            <v>RESTAURANTS OF JAMAICA</v>
          </cell>
          <cell r="B122">
            <v>120</v>
          </cell>
          <cell r="C122" t="str">
            <v>50</v>
          </cell>
          <cell r="D122" t="str">
            <v>JA $</v>
          </cell>
          <cell r="E122" t="str">
            <v>TERM</v>
          </cell>
          <cell r="F122">
            <v>20.88</v>
          </cell>
          <cell r="G122" t="str">
            <v>BUSINESS</v>
          </cell>
          <cell r="H122" t="str">
            <v>FOOD</v>
          </cell>
          <cell r="I122">
            <v>8289473.5999999996</v>
          </cell>
          <cell r="J122">
            <v>0</v>
          </cell>
          <cell r="K122">
            <v>0</v>
          </cell>
        </row>
        <row r="123">
          <cell r="A123" t="str">
            <v>RICHARDS RUSHELLE</v>
          </cell>
          <cell r="B123">
            <v>200</v>
          </cell>
          <cell r="C123" t="str">
            <v>05</v>
          </cell>
          <cell r="D123" t="str">
            <v>JA $</v>
          </cell>
          <cell r="E123" t="str">
            <v>O/D</v>
          </cell>
          <cell r="F123">
            <v>31.5</v>
          </cell>
          <cell r="G123" t="str">
            <v>INDIV.</v>
          </cell>
          <cell r="H123" t="str">
            <v>INDIV.</v>
          </cell>
          <cell r="I123">
            <v>31.78</v>
          </cell>
          <cell r="J123">
            <v>0</v>
          </cell>
          <cell r="K123">
            <v>0</v>
          </cell>
        </row>
        <row r="124">
          <cell r="A124" t="str">
            <v>SALOMON SMITH BARNEY-INC.</v>
          </cell>
          <cell r="B124">
            <v>200</v>
          </cell>
          <cell r="C124" t="str">
            <v>16</v>
          </cell>
          <cell r="D124" t="str">
            <v>JA $</v>
          </cell>
          <cell r="E124" t="str">
            <v>O/D</v>
          </cell>
          <cell r="F124">
            <v>31.5</v>
          </cell>
          <cell r="G124" t="str">
            <v>F.I.</v>
          </cell>
          <cell r="H124" t="str">
            <v>F.I.</v>
          </cell>
          <cell r="I124">
            <v>1809.24</v>
          </cell>
          <cell r="J124">
            <v>0</v>
          </cell>
          <cell r="K124">
            <v>0</v>
          </cell>
        </row>
        <row r="125">
          <cell r="A125" t="str">
            <v>SAMUELS CAROL AND OR ROCHESTER M</v>
          </cell>
          <cell r="B125">
            <v>200</v>
          </cell>
          <cell r="C125" t="str">
            <v>05</v>
          </cell>
          <cell r="D125" t="str">
            <v>JA $</v>
          </cell>
          <cell r="E125" t="str">
            <v>O/D</v>
          </cell>
          <cell r="F125">
            <v>31.5</v>
          </cell>
          <cell r="G125" t="str">
            <v>INDIV.</v>
          </cell>
          <cell r="H125" t="str">
            <v>INDIV.</v>
          </cell>
          <cell r="I125">
            <v>2907.95</v>
          </cell>
          <cell r="J125">
            <v>0</v>
          </cell>
          <cell r="K125">
            <v>0</v>
          </cell>
        </row>
        <row r="126">
          <cell r="A126" t="str">
            <v>SERAMCO</v>
          </cell>
          <cell r="B126">
            <v>120</v>
          </cell>
          <cell r="C126" t="str">
            <v>15</v>
          </cell>
          <cell r="D126" t="str">
            <v>JA $</v>
          </cell>
          <cell r="E126" t="str">
            <v>TERM</v>
          </cell>
          <cell r="F126">
            <v>9.75</v>
          </cell>
          <cell r="G126" t="str">
            <v>BUSINESS</v>
          </cell>
          <cell r="H126" t="str">
            <v>PROF.</v>
          </cell>
          <cell r="I126">
            <v>937685.83</v>
          </cell>
          <cell r="J126">
            <v>0</v>
          </cell>
          <cell r="K126">
            <v>0</v>
          </cell>
        </row>
        <row r="127">
          <cell r="A127" t="str">
            <v>SERAMCO</v>
          </cell>
          <cell r="B127">
            <v>120</v>
          </cell>
          <cell r="C127" t="str">
            <v>15</v>
          </cell>
          <cell r="D127" t="str">
            <v>USD</v>
          </cell>
          <cell r="E127" t="str">
            <v>TERM</v>
          </cell>
          <cell r="F127">
            <v>9.75</v>
          </cell>
          <cell r="G127" t="str">
            <v>BUSINESS</v>
          </cell>
          <cell r="H127" t="str">
            <v>PROF.</v>
          </cell>
          <cell r="I127">
            <v>11819949.92</v>
          </cell>
          <cell r="J127">
            <v>243609.84995877987</v>
          </cell>
          <cell r="K127">
            <v>11819949.92</v>
          </cell>
        </row>
        <row r="128">
          <cell r="A128" t="str">
            <v>SHELL COMPANY W.I. LTD.</v>
          </cell>
          <cell r="B128">
            <v>120</v>
          </cell>
          <cell r="C128" t="str">
            <v>02</v>
          </cell>
          <cell r="D128" t="str">
            <v>JA $</v>
          </cell>
          <cell r="E128" t="str">
            <v>TERM</v>
          </cell>
          <cell r="F128">
            <v>13.7</v>
          </cell>
          <cell r="G128" t="str">
            <v>BUSINESS</v>
          </cell>
          <cell r="H128" t="str">
            <v>GAS</v>
          </cell>
          <cell r="I128">
            <v>97000000</v>
          </cell>
          <cell r="J128">
            <v>0</v>
          </cell>
          <cell r="K128">
            <v>0</v>
          </cell>
        </row>
        <row r="129">
          <cell r="A129" t="str">
            <v>SPACE UTILIZATION DESIGN</v>
          </cell>
          <cell r="B129">
            <v>200</v>
          </cell>
          <cell r="C129" t="str">
            <v>60</v>
          </cell>
          <cell r="D129" t="str">
            <v>JA $</v>
          </cell>
          <cell r="E129" t="str">
            <v>O/D</v>
          </cell>
          <cell r="F129">
            <v>31.5</v>
          </cell>
          <cell r="G129" t="str">
            <v>BUSINESS</v>
          </cell>
          <cell r="H129" t="str">
            <v>PROF.</v>
          </cell>
          <cell r="I129">
            <v>12214.32</v>
          </cell>
          <cell r="J129">
            <v>0</v>
          </cell>
          <cell r="K129">
            <v>0</v>
          </cell>
        </row>
        <row r="130">
          <cell r="A130" t="str">
            <v>SPENCE WAYNE</v>
          </cell>
          <cell r="B130">
            <v>200</v>
          </cell>
          <cell r="C130" t="str">
            <v>05</v>
          </cell>
          <cell r="D130" t="str">
            <v>JA $</v>
          </cell>
          <cell r="E130" t="str">
            <v>O/D</v>
          </cell>
          <cell r="F130">
            <v>31.5</v>
          </cell>
          <cell r="G130" t="str">
            <v>INDIV.</v>
          </cell>
          <cell r="H130" t="str">
            <v>INDIV.</v>
          </cell>
          <cell r="I130">
            <v>66.95</v>
          </cell>
          <cell r="J130">
            <v>0</v>
          </cell>
          <cell r="K130">
            <v>0</v>
          </cell>
        </row>
        <row r="131">
          <cell r="A131" t="str">
            <v>STAFF-16%</v>
          </cell>
          <cell r="B131">
            <v>121</v>
          </cell>
          <cell r="C131" t="str">
            <v>10</v>
          </cell>
          <cell r="D131" t="str">
            <v>JA $</v>
          </cell>
          <cell r="E131" t="str">
            <v>MTG</v>
          </cell>
          <cell r="F131">
            <v>16</v>
          </cell>
          <cell r="G131" t="str">
            <v>INDIV.</v>
          </cell>
          <cell r="H131" t="str">
            <v>construction</v>
          </cell>
          <cell r="I131">
            <v>10997268.43</v>
          </cell>
          <cell r="J131">
            <v>0</v>
          </cell>
          <cell r="K131">
            <v>0</v>
          </cell>
        </row>
        <row r="132">
          <cell r="A132" t="str">
            <v>STAFF-20.75%</v>
          </cell>
          <cell r="B132">
            <v>121</v>
          </cell>
          <cell r="C132" t="str">
            <v>06</v>
          </cell>
          <cell r="D132" t="str">
            <v>JA $</v>
          </cell>
          <cell r="E132" t="str">
            <v>TERM</v>
          </cell>
          <cell r="F132">
            <v>20.75</v>
          </cell>
          <cell r="G132" t="str">
            <v>INDIV.</v>
          </cell>
          <cell r="H132" t="str">
            <v>INDIV.</v>
          </cell>
          <cell r="I132">
            <v>1584760.35</v>
          </cell>
          <cell r="J132">
            <v>0</v>
          </cell>
          <cell r="K132">
            <v>0</v>
          </cell>
        </row>
        <row r="133">
          <cell r="A133" t="str">
            <v>STAFF-3%</v>
          </cell>
          <cell r="B133">
            <v>121</v>
          </cell>
          <cell r="C133" t="str">
            <v>08</v>
          </cell>
          <cell r="D133" t="str">
            <v>JA $</v>
          </cell>
          <cell r="E133" t="str">
            <v>MTG</v>
          </cell>
          <cell r="F133">
            <v>3</v>
          </cell>
          <cell r="G133" t="str">
            <v>INDIV.</v>
          </cell>
          <cell r="H133" t="str">
            <v>construction</v>
          </cell>
          <cell r="I133">
            <v>38912005.030000001</v>
          </cell>
          <cell r="J133">
            <v>0</v>
          </cell>
          <cell r="K133">
            <v>0</v>
          </cell>
        </row>
        <row r="134">
          <cell r="A134" t="str">
            <v>STAFF-4%</v>
          </cell>
          <cell r="B134">
            <v>121</v>
          </cell>
          <cell r="C134" t="str">
            <v>00</v>
          </cell>
          <cell r="D134" t="str">
            <v>JA $</v>
          </cell>
          <cell r="E134" t="str">
            <v>TERM</v>
          </cell>
          <cell r="F134">
            <v>4</v>
          </cell>
          <cell r="G134" t="str">
            <v>INDIV.</v>
          </cell>
          <cell r="H134" t="str">
            <v>INDIV.</v>
          </cell>
          <cell r="I134">
            <v>57267342.200000003</v>
          </cell>
          <cell r="J134">
            <v>0</v>
          </cell>
          <cell r="K134">
            <v>0</v>
          </cell>
        </row>
        <row r="135">
          <cell r="A135" t="str">
            <v>STONE STEVE</v>
          </cell>
          <cell r="B135">
            <v>200</v>
          </cell>
          <cell r="C135" t="str">
            <v>01</v>
          </cell>
          <cell r="D135" t="str">
            <v>JA $</v>
          </cell>
          <cell r="E135" t="str">
            <v>O/D</v>
          </cell>
          <cell r="F135">
            <v>0</v>
          </cell>
          <cell r="G135" t="str">
            <v>INDIV.</v>
          </cell>
          <cell r="H135" t="str">
            <v>INDIV.</v>
          </cell>
          <cell r="I135">
            <v>4468.5600000000004</v>
          </cell>
          <cell r="J135">
            <v>0</v>
          </cell>
          <cell r="K135">
            <v>0</v>
          </cell>
        </row>
        <row r="136">
          <cell r="A136" t="str">
            <v>SUGAR COMPANY</v>
          </cell>
          <cell r="B136">
            <v>120</v>
          </cell>
          <cell r="C136" t="str">
            <v>18</v>
          </cell>
          <cell r="D136" t="str">
            <v>USD</v>
          </cell>
          <cell r="E136" t="str">
            <v>TERM</v>
          </cell>
          <cell r="F136">
            <v>12</v>
          </cell>
          <cell r="G136" t="str">
            <v>POX</v>
          </cell>
          <cell r="H136" t="str">
            <v>POX</v>
          </cell>
          <cell r="I136">
            <v>7277998.0599999996</v>
          </cell>
          <cell r="J136">
            <v>149999.96001648804</v>
          </cell>
          <cell r="K136">
            <v>7277998.0600000005</v>
          </cell>
        </row>
        <row r="137">
          <cell r="A137" t="str">
            <v>TAN-MARJ INVESTMENTS LTD.</v>
          </cell>
          <cell r="B137">
            <v>120</v>
          </cell>
          <cell r="C137" t="str">
            <v>50</v>
          </cell>
          <cell r="D137" t="str">
            <v>JA $</v>
          </cell>
          <cell r="E137" t="str">
            <v>TERM</v>
          </cell>
          <cell r="F137">
            <v>22</v>
          </cell>
          <cell r="G137" t="str">
            <v>BUSINESS</v>
          </cell>
          <cell r="H137" t="str">
            <v>PROF.</v>
          </cell>
          <cell r="I137">
            <v>18900000</v>
          </cell>
          <cell r="J137">
            <v>0</v>
          </cell>
          <cell r="K137">
            <v>0</v>
          </cell>
        </row>
        <row r="138">
          <cell r="A138" t="str">
            <v>TASTEE LIMITED</v>
          </cell>
          <cell r="B138">
            <v>120</v>
          </cell>
          <cell r="C138" t="str">
            <v>02</v>
          </cell>
          <cell r="D138" t="str">
            <v>JA $</v>
          </cell>
          <cell r="E138" t="str">
            <v>TERM</v>
          </cell>
          <cell r="F138">
            <v>22.63</v>
          </cell>
          <cell r="G138" t="str">
            <v>BUSINESS</v>
          </cell>
          <cell r="H138" t="str">
            <v>FOOD</v>
          </cell>
          <cell r="I138">
            <v>17000000</v>
          </cell>
          <cell r="J138">
            <v>0</v>
          </cell>
          <cell r="K138">
            <v>0</v>
          </cell>
        </row>
        <row r="139">
          <cell r="A139" t="str">
            <v>THEODORE INVESTMENTS LTD - TCBY</v>
          </cell>
          <cell r="B139">
            <v>120</v>
          </cell>
          <cell r="C139" t="str">
            <v>07</v>
          </cell>
          <cell r="D139" t="str">
            <v>USD</v>
          </cell>
          <cell r="E139" t="str">
            <v>TERM</v>
          </cell>
          <cell r="F139">
            <v>14</v>
          </cell>
          <cell r="G139" t="str">
            <v>BUSINESS</v>
          </cell>
          <cell r="H139" t="str">
            <v>FOOD</v>
          </cell>
          <cell r="I139">
            <v>1768206.11</v>
          </cell>
          <cell r="J139">
            <v>36442.829967023907</v>
          </cell>
          <cell r="K139">
            <v>1768206.11</v>
          </cell>
        </row>
        <row r="140">
          <cell r="A140" t="str">
            <v>THOMPSON JULIE</v>
          </cell>
          <cell r="B140">
            <v>200</v>
          </cell>
          <cell r="C140" t="str">
            <v>05</v>
          </cell>
          <cell r="D140" t="str">
            <v>JA $</v>
          </cell>
          <cell r="E140" t="str">
            <v>O/D</v>
          </cell>
          <cell r="F140">
            <v>31.5</v>
          </cell>
          <cell r="G140" t="str">
            <v>INDIV.</v>
          </cell>
          <cell r="H140" t="str">
            <v>INDIV.</v>
          </cell>
          <cell r="I140">
            <v>3308.01</v>
          </cell>
          <cell r="J140">
            <v>0</v>
          </cell>
          <cell r="K140">
            <v>0</v>
          </cell>
        </row>
        <row r="141">
          <cell r="A141" t="str">
            <v>THREE RIVERS MGMT. LTD.</v>
          </cell>
          <cell r="B141">
            <v>120</v>
          </cell>
          <cell r="C141" t="str">
            <v>04</v>
          </cell>
          <cell r="D141" t="str">
            <v>JA $</v>
          </cell>
          <cell r="E141" t="str">
            <v>TERM</v>
          </cell>
          <cell r="F141">
            <v>23</v>
          </cell>
          <cell r="G141" t="str">
            <v>BUSINESS</v>
          </cell>
          <cell r="H141" t="str">
            <v>TOURISM</v>
          </cell>
          <cell r="I141">
            <v>2788538</v>
          </cell>
          <cell r="J141">
            <v>0</v>
          </cell>
          <cell r="K141">
            <v>0</v>
          </cell>
        </row>
        <row r="142">
          <cell r="A142" t="str">
            <v>TOMLINSON-WARSKOW JUDITH</v>
          </cell>
          <cell r="B142">
            <v>200</v>
          </cell>
          <cell r="C142" t="str">
            <v>01</v>
          </cell>
          <cell r="D142" t="str">
            <v>JA $</v>
          </cell>
          <cell r="E142" t="str">
            <v>O/D</v>
          </cell>
          <cell r="F142">
            <v>0</v>
          </cell>
          <cell r="G142" t="str">
            <v>INDIV.</v>
          </cell>
          <cell r="H142" t="str">
            <v>INDIV.</v>
          </cell>
          <cell r="I142">
            <v>278.56</v>
          </cell>
          <cell r="J142">
            <v>0</v>
          </cell>
          <cell r="K142">
            <v>0</v>
          </cell>
        </row>
        <row r="143">
          <cell r="A143" t="str">
            <v>TROPICAIR</v>
          </cell>
          <cell r="B143">
            <v>120</v>
          </cell>
          <cell r="C143" t="str">
            <v>02</v>
          </cell>
          <cell r="D143" t="str">
            <v>USD</v>
          </cell>
          <cell r="E143" t="str">
            <v>TERM</v>
          </cell>
          <cell r="F143">
            <v>10</v>
          </cell>
          <cell r="G143" t="str">
            <v>BUSINESS</v>
          </cell>
          <cell r="H143" t="str">
            <v>METALS</v>
          </cell>
          <cell r="I143">
            <v>38816000</v>
          </cell>
          <cell r="J143">
            <v>800000</v>
          </cell>
          <cell r="K143">
            <v>38816000</v>
          </cell>
        </row>
        <row r="144">
          <cell r="A144" t="str">
            <v>TROPICAIR</v>
          </cell>
          <cell r="B144">
            <v>120</v>
          </cell>
          <cell r="C144" t="str">
            <v>02</v>
          </cell>
          <cell r="D144" t="str">
            <v>USD</v>
          </cell>
          <cell r="E144" t="str">
            <v>TERM</v>
          </cell>
          <cell r="F144">
            <v>10</v>
          </cell>
          <cell r="G144" t="str">
            <v>BUSINESS</v>
          </cell>
          <cell r="H144" t="str">
            <v>METALS</v>
          </cell>
          <cell r="I144">
            <v>6065000</v>
          </cell>
          <cell r="J144">
            <v>124999.99999999999</v>
          </cell>
          <cell r="K144">
            <v>6065000</v>
          </cell>
        </row>
        <row r="145">
          <cell r="A145" t="str">
            <v>TROPICAIR</v>
          </cell>
          <cell r="B145">
            <v>120</v>
          </cell>
          <cell r="C145" t="str">
            <v>63</v>
          </cell>
          <cell r="D145" t="str">
            <v>JA $</v>
          </cell>
          <cell r="E145" t="str">
            <v>TERM</v>
          </cell>
          <cell r="F145">
            <v>10</v>
          </cell>
          <cell r="G145" t="str">
            <v>BUSINESS</v>
          </cell>
          <cell r="H145" t="str">
            <v>METALS</v>
          </cell>
          <cell r="I145">
            <v>1911770</v>
          </cell>
          <cell r="J145">
            <v>0</v>
          </cell>
          <cell r="K145">
            <v>0</v>
          </cell>
        </row>
        <row r="146">
          <cell r="A146" t="str">
            <v>TURSI FRANCIS V.</v>
          </cell>
          <cell r="B146">
            <v>200</v>
          </cell>
          <cell r="C146" t="str">
            <v>05</v>
          </cell>
          <cell r="D146" t="str">
            <v>JA $</v>
          </cell>
          <cell r="E146" t="str">
            <v>O/D</v>
          </cell>
          <cell r="F146">
            <v>31.5</v>
          </cell>
          <cell r="G146" t="str">
            <v>INDIV.</v>
          </cell>
          <cell r="H146" t="str">
            <v>INDIV.</v>
          </cell>
          <cell r="I146">
            <v>5727.2</v>
          </cell>
          <cell r="J146">
            <v>0</v>
          </cell>
          <cell r="K146">
            <v>0</v>
          </cell>
        </row>
        <row r="147">
          <cell r="A147" t="str">
            <v>TYRELL PATRICK</v>
          </cell>
          <cell r="B147">
            <v>200</v>
          </cell>
          <cell r="C147" t="str">
            <v>01</v>
          </cell>
          <cell r="D147" t="str">
            <v>JA $</v>
          </cell>
          <cell r="E147" t="str">
            <v>O/D</v>
          </cell>
          <cell r="F147">
            <v>0</v>
          </cell>
          <cell r="G147" t="str">
            <v>INDIV.</v>
          </cell>
          <cell r="H147" t="str">
            <v>INDIV.</v>
          </cell>
          <cell r="I147">
            <v>1050.01</v>
          </cell>
          <cell r="J147">
            <v>0</v>
          </cell>
          <cell r="K147">
            <v>0</v>
          </cell>
        </row>
        <row r="148">
          <cell r="A148" t="str">
            <v>TYRES R US LIMITED</v>
          </cell>
          <cell r="B148">
            <v>120</v>
          </cell>
          <cell r="C148" t="str">
            <v>42</v>
          </cell>
          <cell r="D148" t="str">
            <v>USD</v>
          </cell>
          <cell r="E148" t="str">
            <v>TERM</v>
          </cell>
          <cell r="F148">
            <v>14</v>
          </cell>
          <cell r="G148" t="str">
            <v>BUSINESS</v>
          </cell>
          <cell r="H148" t="str">
            <v>DIST'N</v>
          </cell>
          <cell r="I148">
            <v>21494703.039999999</v>
          </cell>
          <cell r="J148">
            <v>443007.07007419615</v>
          </cell>
          <cell r="K148">
            <v>21494703.039999999</v>
          </cell>
        </row>
        <row r="149">
          <cell r="A149" t="str">
            <v>TYRES R US LIMITED</v>
          </cell>
          <cell r="B149">
            <v>200</v>
          </cell>
          <cell r="C149" t="str">
            <v>66</v>
          </cell>
          <cell r="D149" t="str">
            <v>JA $</v>
          </cell>
          <cell r="E149" t="str">
            <v>O/D</v>
          </cell>
          <cell r="F149">
            <v>14</v>
          </cell>
          <cell r="G149" t="str">
            <v>BUSINESS</v>
          </cell>
          <cell r="H149" t="str">
            <v>DIST'N</v>
          </cell>
          <cell r="I149">
            <v>68.19</v>
          </cell>
          <cell r="J149">
            <v>0</v>
          </cell>
          <cell r="K149">
            <v>0</v>
          </cell>
        </row>
        <row r="150">
          <cell r="A150" t="str">
            <v>VA TECH ESCHER WYSS S.A.</v>
          </cell>
          <cell r="B150">
            <v>200</v>
          </cell>
          <cell r="C150" t="str">
            <v>02</v>
          </cell>
          <cell r="D150" t="str">
            <v>JA $</v>
          </cell>
          <cell r="E150" t="str">
            <v>O/D</v>
          </cell>
          <cell r="F150">
            <v>31.5</v>
          </cell>
          <cell r="G150" t="str">
            <v>BUSINESS</v>
          </cell>
          <cell r="H150" t="str">
            <v>PROF.</v>
          </cell>
          <cell r="I150">
            <v>103.95</v>
          </cell>
          <cell r="J150">
            <v>0</v>
          </cell>
          <cell r="K150">
            <v>0</v>
          </cell>
        </row>
        <row r="151">
          <cell r="A151" t="str">
            <v>VAP LIMITED</v>
          </cell>
          <cell r="B151">
            <v>120</v>
          </cell>
          <cell r="C151" t="str">
            <v>02</v>
          </cell>
          <cell r="D151" t="str">
            <v>JA $</v>
          </cell>
          <cell r="E151" t="str">
            <v>TERM</v>
          </cell>
          <cell r="F151">
            <v>32</v>
          </cell>
          <cell r="G151" t="str">
            <v>BUSINESS</v>
          </cell>
          <cell r="H151" t="str">
            <v>PROF.</v>
          </cell>
          <cell r="I151">
            <v>446342.56</v>
          </cell>
          <cell r="J151">
            <v>0</v>
          </cell>
          <cell r="K151">
            <v>0</v>
          </cell>
        </row>
        <row r="152">
          <cell r="A152" t="str">
            <v>VAP LIMITED</v>
          </cell>
          <cell r="B152">
            <v>120</v>
          </cell>
          <cell r="C152" t="str">
            <v>42</v>
          </cell>
          <cell r="D152" t="str">
            <v>USD</v>
          </cell>
          <cell r="E152" t="str">
            <v>TERM</v>
          </cell>
          <cell r="F152">
            <v>32</v>
          </cell>
          <cell r="G152" t="str">
            <v>BUSINESS</v>
          </cell>
          <cell r="H152" t="str">
            <v>PROF.</v>
          </cell>
          <cell r="I152">
            <v>3620986.95</v>
          </cell>
          <cell r="J152">
            <v>74628.75</v>
          </cell>
          <cell r="K152">
            <v>3620986.95</v>
          </cell>
        </row>
        <row r="153">
          <cell r="A153" t="str">
            <v>VAP LIMITED</v>
          </cell>
          <cell r="B153">
            <v>120</v>
          </cell>
          <cell r="C153" t="str">
            <v>50</v>
          </cell>
          <cell r="D153" t="str">
            <v>JA $</v>
          </cell>
          <cell r="E153" t="str">
            <v>TERM</v>
          </cell>
          <cell r="F153">
            <v>32</v>
          </cell>
          <cell r="G153" t="str">
            <v>BUSINESS</v>
          </cell>
          <cell r="H153" t="str">
            <v>PROF.</v>
          </cell>
          <cell r="I153">
            <v>126261.41</v>
          </cell>
          <cell r="J153">
            <v>0</v>
          </cell>
          <cell r="K153">
            <v>0</v>
          </cell>
        </row>
        <row r="154">
          <cell r="A154" t="str">
            <v>VAP LIMITED</v>
          </cell>
          <cell r="B154">
            <v>127</v>
          </cell>
          <cell r="C154" t="str">
            <v>06</v>
          </cell>
          <cell r="D154" t="str">
            <v>JA $</v>
          </cell>
          <cell r="E154" t="str">
            <v>O/D</v>
          </cell>
          <cell r="F154">
            <v>19</v>
          </cell>
          <cell r="G154" t="str">
            <v>BUSINESS</v>
          </cell>
          <cell r="H154" t="str">
            <v>PROF.</v>
          </cell>
          <cell r="I154">
            <v>4862574.7300000004</v>
          </cell>
          <cell r="J154">
            <v>0</v>
          </cell>
          <cell r="K154">
            <v>0</v>
          </cell>
        </row>
        <row r="155">
          <cell r="A155" t="str">
            <v>VILLAGE RESORTS LIMITED</v>
          </cell>
          <cell r="B155">
            <v>120</v>
          </cell>
          <cell r="C155" t="str">
            <v>04</v>
          </cell>
          <cell r="D155" t="str">
            <v>USD</v>
          </cell>
          <cell r="E155" t="str">
            <v>TERM</v>
          </cell>
          <cell r="F155">
            <v>12</v>
          </cell>
          <cell r="G155" t="str">
            <v>BUSINESS</v>
          </cell>
          <cell r="H155" t="str">
            <v>TOURISM</v>
          </cell>
          <cell r="I155">
            <v>1038546.34</v>
          </cell>
          <cell r="J155">
            <v>21404.499999999996</v>
          </cell>
          <cell r="K155">
            <v>1038546.3399999999</v>
          </cell>
        </row>
        <row r="156">
          <cell r="A156" t="str">
            <v>WEDDERBURN AREBOFE OR SAMUEL</v>
          </cell>
          <cell r="B156">
            <v>200</v>
          </cell>
          <cell r="C156" t="str">
            <v>05</v>
          </cell>
          <cell r="D156" t="str">
            <v>JA $</v>
          </cell>
          <cell r="E156" t="str">
            <v>O/D</v>
          </cell>
          <cell r="F156">
            <v>31.5</v>
          </cell>
          <cell r="G156" t="str">
            <v>INDIV.</v>
          </cell>
          <cell r="H156" t="str">
            <v>INDIV.</v>
          </cell>
          <cell r="I156">
            <v>4427.53</v>
          </cell>
          <cell r="J156">
            <v>0</v>
          </cell>
          <cell r="K156">
            <v>0</v>
          </cell>
        </row>
        <row r="157">
          <cell r="A157" t="str">
            <v>WENDICO JAMAICA LIMITED</v>
          </cell>
          <cell r="B157">
            <v>120</v>
          </cell>
          <cell r="C157" t="str">
            <v>13</v>
          </cell>
          <cell r="D157" t="str">
            <v>USD</v>
          </cell>
          <cell r="E157" t="str">
            <v>TERM</v>
          </cell>
          <cell r="F157">
            <v>12</v>
          </cell>
          <cell r="G157" t="str">
            <v>BUSINESS</v>
          </cell>
          <cell r="H157" t="str">
            <v>FOOD</v>
          </cell>
          <cell r="I157">
            <v>4020863.56</v>
          </cell>
          <cell r="J157">
            <v>82870.23000824402</v>
          </cell>
          <cell r="K157">
            <v>4020863.56</v>
          </cell>
        </row>
        <row r="158">
          <cell r="A158" t="str">
            <v>WENDICO JAMAICA LIMITED</v>
          </cell>
          <cell r="B158">
            <v>150</v>
          </cell>
          <cell r="C158" t="str">
            <v>01</v>
          </cell>
          <cell r="D158" t="str">
            <v>USD</v>
          </cell>
          <cell r="E158" t="str">
            <v>LEASE</v>
          </cell>
          <cell r="F158">
            <v>12</v>
          </cell>
          <cell r="G158" t="str">
            <v>BUSINESS</v>
          </cell>
          <cell r="H158" t="str">
            <v>FOOD</v>
          </cell>
          <cell r="I158">
            <v>824512</v>
          </cell>
          <cell r="J158">
            <v>16993.239901071724</v>
          </cell>
          <cell r="K158">
            <v>824512.00000000012</v>
          </cell>
        </row>
        <row r="159">
          <cell r="A159" t="str">
            <v>WENDICO JAMAICA LIMITED</v>
          </cell>
          <cell r="B159">
            <v>150</v>
          </cell>
          <cell r="C159" t="str">
            <v>11</v>
          </cell>
          <cell r="D159" t="str">
            <v>USD</v>
          </cell>
          <cell r="E159" t="str">
            <v>LEASE</v>
          </cell>
          <cell r="F159">
            <v>12</v>
          </cell>
          <cell r="G159" t="str">
            <v>BUSINESS</v>
          </cell>
          <cell r="H159" t="str">
            <v>FOOD</v>
          </cell>
          <cell r="I159">
            <v>10416873.310000001</v>
          </cell>
          <cell r="J159">
            <v>214692.36005770817</v>
          </cell>
          <cell r="K159">
            <v>10416873.310000001</v>
          </cell>
        </row>
        <row r="160">
          <cell r="A160" t="str">
            <v>WENDICO JAMAICA LIMITED</v>
          </cell>
          <cell r="B160">
            <v>200</v>
          </cell>
          <cell r="C160" t="str">
            <v>07</v>
          </cell>
          <cell r="D160" t="str">
            <v>JA $</v>
          </cell>
          <cell r="E160" t="str">
            <v>O/D</v>
          </cell>
          <cell r="F160">
            <v>12</v>
          </cell>
          <cell r="G160" t="str">
            <v>BUSINESS</v>
          </cell>
          <cell r="H160" t="str">
            <v>FOOD</v>
          </cell>
          <cell r="I160">
            <v>183546.15</v>
          </cell>
          <cell r="J160">
            <v>0</v>
          </cell>
          <cell r="K160">
            <v>0</v>
          </cell>
        </row>
        <row r="161">
          <cell r="A161" t="str">
            <v>WILMOT LOURAINE</v>
          </cell>
          <cell r="B161">
            <v>200</v>
          </cell>
          <cell r="C161" t="str">
            <v>01</v>
          </cell>
          <cell r="D161" t="str">
            <v>JA $</v>
          </cell>
          <cell r="E161" t="str">
            <v>O/D</v>
          </cell>
          <cell r="F161">
            <v>0</v>
          </cell>
          <cell r="G161" t="str">
            <v>INDIV.</v>
          </cell>
          <cell r="H161" t="str">
            <v>INDIV.</v>
          </cell>
          <cell r="I161">
            <v>3473.82</v>
          </cell>
          <cell r="J161">
            <v>0</v>
          </cell>
          <cell r="K161">
            <v>0</v>
          </cell>
        </row>
        <row r="162">
          <cell r="A162" t="str">
            <v>WRAY AND NEPHEW GROUP LIMITED</v>
          </cell>
          <cell r="B162">
            <v>120</v>
          </cell>
          <cell r="C162" t="str">
            <v>02</v>
          </cell>
          <cell r="D162" t="str">
            <v>JA $</v>
          </cell>
          <cell r="E162" t="str">
            <v>TERM</v>
          </cell>
          <cell r="F162">
            <v>13</v>
          </cell>
          <cell r="G162" t="str">
            <v>BUSINESS</v>
          </cell>
          <cell r="H162" t="str">
            <v>RUM</v>
          </cell>
          <cell r="I162">
            <v>18500000</v>
          </cell>
          <cell r="J162">
            <v>0</v>
          </cell>
          <cell r="K162">
            <v>0</v>
          </cell>
        </row>
        <row r="163">
          <cell r="A163" t="str">
            <v>WRAY AND NEPHEW GROUP LIMITED</v>
          </cell>
          <cell r="B163">
            <v>120</v>
          </cell>
          <cell r="C163" t="str">
            <v>02</v>
          </cell>
          <cell r="D163" t="str">
            <v>JA $</v>
          </cell>
          <cell r="E163" t="str">
            <v>TERM</v>
          </cell>
          <cell r="F163">
            <v>13</v>
          </cell>
          <cell r="G163" t="str">
            <v>BUSINESS</v>
          </cell>
          <cell r="H163" t="str">
            <v>RUM</v>
          </cell>
          <cell r="I163">
            <v>242058000</v>
          </cell>
          <cell r="J163">
            <v>0</v>
          </cell>
          <cell r="K163">
            <v>0</v>
          </cell>
        </row>
        <row r="164">
          <cell r="A164" t="str">
            <v>WRAY AND NEPHEW GROUP LIMITED</v>
          </cell>
          <cell r="B164">
            <v>120</v>
          </cell>
          <cell r="C164" t="str">
            <v>50</v>
          </cell>
          <cell r="D164" t="str">
            <v>JA $</v>
          </cell>
          <cell r="E164" t="str">
            <v>TERM</v>
          </cell>
          <cell r="F164">
            <v>13</v>
          </cell>
          <cell r="G164" t="str">
            <v>BUSINESS</v>
          </cell>
          <cell r="H164" t="str">
            <v>RUM</v>
          </cell>
          <cell r="I164">
            <v>9038233.75</v>
          </cell>
          <cell r="J164">
            <v>0</v>
          </cell>
          <cell r="K164">
            <v>0</v>
          </cell>
        </row>
        <row r="165">
          <cell r="A165" t="str">
            <v>WRAY AND NEPHEW GROUP LIMITED</v>
          </cell>
          <cell r="B165">
            <v>120</v>
          </cell>
          <cell r="C165" t="str">
            <v>50</v>
          </cell>
          <cell r="D165" t="str">
            <v>JA $</v>
          </cell>
          <cell r="E165" t="str">
            <v>TERM</v>
          </cell>
          <cell r="F165">
            <v>13</v>
          </cell>
          <cell r="G165" t="str">
            <v>BUSINESS</v>
          </cell>
          <cell r="H165" t="str">
            <v>RUM</v>
          </cell>
          <cell r="I165">
            <v>35878432.880000003</v>
          </cell>
          <cell r="J165">
            <v>0</v>
          </cell>
          <cell r="K165">
            <v>0</v>
          </cell>
        </row>
        <row r="166">
          <cell r="A166" t="str">
            <v>WRAY AND NEPHEW GROUP LIMITED</v>
          </cell>
          <cell r="B166">
            <v>120</v>
          </cell>
          <cell r="C166" t="str">
            <v>50</v>
          </cell>
          <cell r="D166" t="str">
            <v>JA $</v>
          </cell>
          <cell r="E166" t="str">
            <v>TERM</v>
          </cell>
          <cell r="F166">
            <v>13</v>
          </cell>
          <cell r="G166" t="str">
            <v>BUSINESS</v>
          </cell>
          <cell r="H166" t="str">
            <v>RUM</v>
          </cell>
          <cell r="I166">
            <v>96778378.370000005</v>
          </cell>
          <cell r="J166">
            <v>0</v>
          </cell>
          <cell r="K166">
            <v>0</v>
          </cell>
        </row>
        <row r="167">
          <cell r="A167" t="str">
            <v>WRIGHT AND T LTD.</v>
          </cell>
          <cell r="B167">
            <v>200</v>
          </cell>
          <cell r="C167" t="str">
            <v>66</v>
          </cell>
          <cell r="D167" t="str">
            <v>JA $</v>
          </cell>
          <cell r="E167" t="str">
            <v>O/D</v>
          </cell>
          <cell r="F167">
            <v>31.5</v>
          </cell>
          <cell r="G167" t="str">
            <v>BUSINESS</v>
          </cell>
          <cell r="H167" t="str">
            <v>PROF.</v>
          </cell>
          <cell r="I167">
            <v>32900.46</v>
          </cell>
          <cell r="J167">
            <v>0</v>
          </cell>
          <cell r="K167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6"/>
      <sheetName val="mar07"/>
      <sheetName val="jun07"/>
      <sheetName val="sep07"/>
      <sheetName val="dec07"/>
      <sheetName val="mar08"/>
      <sheetName val="jun08"/>
      <sheetName val="sep08"/>
      <sheetName val="nov08"/>
      <sheetName val="CAR-dec07"/>
      <sheetName val="CAR-mar08"/>
      <sheetName val="CAR-jun08"/>
      <sheetName val="CAR-sep08"/>
      <sheetName val="CAR-nov08"/>
      <sheetName val="Credit Risk"/>
      <sheetName val="Credit Risk-Dec07"/>
      <sheetName val="Credit Risk-Mar08"/>
      <sheetName val="Credit Risk-Jun08"/>
      <sheetName val="Credit Risk-Sep08"/>
      <sheetName val="Credit Risk-Nov08"/>
      <sheetName val="CU Output-Mar08"/>
      <sheetName val="CU Output-Jun08"/>
      <sheetName val="CU Output-sep08"/>
      <sheetName val="CU Output-nov08"/>
      <sheetName val="Notes"/>
      <sheetName val="Interest Risk"/>
      <sheetName val="Interbank"/>
      <sheetName val="Liquidity"/>
      <sheetName val="Scenario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Macro1</v>
          </cell>
        </row>
        <row r="8">
          <cell r="A8" t="str">
            <v>Macro2</v>
          </cell>
        </row>
        <row r="15">
          <cell r="A15" t="str">
            <v>Macro3</v>
          </cell>
        </row>
        <row r="22">
          <cell r="A22" t="str">
            <v>Macro4</v>
          </cell>
        </row>
        <row r="29">
          <cell r="A29" t="str">
            <v>Macro5</v>
          </cell>
        </row>
        <row r="36">
          <cell r="A36" t="str">
            <v>Macro6</v>
          </cell>
        </row>
        <row r="43">
          <cell r="A43" t="str">
            <v>Macro7</v>
          </cell>
        </row>
        <row r="50">
          <cell r="A50" t="str">
            <v>Macro8</v>
          </cell>
        </row>
        <row r="146">
          <cell r="A146" t="str">
            <v>Recover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_ Master"/>
      <sheetName val="Private NonBanks (5Day)"/>
      <sheetName val="Cashflow_5Day"/>
      <sheetName val="Cashflow_M (2)"/>
      <sheetName val="Sep to date"/>
      <sheetName val="Cashflow_W Actuals (2)"/>
      <sheetName val="October Charts"/>
      <sheetName val="Cashflow_W Forecast"/>
      <sheetName val="Tnote_Deben Redemption (M)  (2"/>
      <sheetName val="Financing Charts"/>
      <sheetName val="Mthly Fin Charts"/>
      <sheetName val="Sep Charts"/>
      <sheetName val="Cashflow_M"/>
      <sheetName val="Cashflow_Q"/>
      <sheetName val="Tbill data"/>
      <sheetName val="Private NonBanks (M)"/>
      <sheetName val="Private NonBanks (Q)"/>
      <sheetName val="Tnote_Deben Redemption (M) "/>
      <sheetName val="Monthly Ratios"/>
      <sheetName val="Deben data"/>
      <sheetName val="Cash Flow_MOF"/>
      <sheetName val="FY"/>
      <sheetName val="Quarter"/>
      <sheetName val="April-May"/>
      <sheetName val="MOF Projections (As @ Sep 2014)"/>
      <sheetName val="RATIOS"/>
      <sheetName val="Sheet5"/>
      <sheetName val="Copy of AG Sheet"/>
      <sheetName val="Copy of AG Details"/>
      <sheetName val="2015 Salary Dates"/>
      <sheetName val="Cashflow_W 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9">
          <cell r="B9" t="str">
            <v>April Projections</v>
          </cell>
          <cell r="C9" t="str">
            <v>April Actuals</v>
          </cell>
          <cell r="D9" t="str">
            <v>May Projections</v>
          </cell>
          <cell r="E9" t="str">
            <v>May Actuals</v>
          </cell>
          <cell r="F9" t="str">
            <v>June Projections</v>
          </cell>
          <cell r="G9" t="str">
            <v>June Actuals</v>
          </cell>
          <cell r="H9" t="str">
            <v>July Projections</v>
          </cell>
          <cell r="I9" t="str">
            <v>July Actuals</v>
          </cell>
          <cell r="J9" t="str">
            <v>August Projections</v>
          </cell>
          <cell r="K9" t="str">
            <v>August Actuals</v>
          </cell>
          <cell r="L9" t="str">
            <v>September Projections</v>
          </cell>
          <cell r="M9" t="str">
            <v>September Actuals</v>
          </cell>
          <cell r="N9" t="str">
            <v>October Projections</v>
          </cell>
          <cell r="O9" t="str">
            <v>October Actuals</v>
          </cell>
          <cell r="P9" t="str">
            <v>November Projections</v>
          </cell>
          <cell r="Q9" t="str">
            <v>November Actuals</v>
          </cell>
          <cell r="R9" t="str">
            <v>December Projections</v>
          </cell>
          <cell r="S9" t="str">
            <v>December Actuals</v>
          </cell>
          <cell r="T9" t="str">
            <v>January Projections</v>
          </cell>
          <cell r="U9" t="str">
            <v>January Actuals</v>
          </cell>
          <cell r="V9" t="str">
            <v>February Projections</v>
          </cell>
          <cell r="W9" t="str">
            <v>February Actuals</v>
          </cell>
          <cell r="X9" t="str">
            <v>March Projections</v>
          </cell>
          <cell r="Y9" t="str">
            <v>March Actuals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  <sheetName val="Commerical Bank Oper"/>
      <sheetName val="norm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TYPE</v>
          </cell>
          <cell r="F1" t="str">
            <v>INT</v>
          </cell>
          <cell r="G1" t="str">
            <v>CBM 4</v>
          </cell>
          <cell r="H1" t="str">
            <v>CBM 5</v>
          </cell>
          <cell r="I1" t="str">
            <v>JMD</v>
          </cell>
          <cell r="J1" t="str">
            <v>USD</v>
          </cell>
          <cell r="K1" t="str">
            <v>JMD</v>
          </cell>
        </row>
        <row r="2">
          <cell r="A2" t="str">
            <v>JAMAICA PUBLIC SERVICE CO. LTD</v>
          </cell>
          <cell r="B2">
            <v>120</v>
          </cell>
          <cell r="C2" t="str">
            <v>02</v>
          </cell>
          <cell r="D2" t="str">
            <v>USD</v>
          </cell>
          <cell r="E2" t="str">
            <v>TERM</v>
          </cell>
          <cell r="F2">
            <v>9.75</v>
          </cell>
          <cell r="G2" t="str">
            <v>BUSINESS</v>
          </cell>
          <cell r="H2" t="str">
            <v>GAS</v>
          </cell>
          <cell r="I2">
            <v>169422000</v>
          </cell>
          <cell r="J2">
            <v>3400000</v>
          </cell>
          <cell r="K2">
            <v>169422000</v>
          </cell>
        </row>
        <row r="3">
          <cell r="A3" t="str">
            <v>TROPICAIR</v>
          </cell>
          <cell r="B3">
            <v>120</v>
          </cell>
          <cell r="C3" t="str">
            <v>02</v>
          </cell>
          <cell r="D3" t="str">
            <v>USD</v>
          </cell>
          <cell r="E3" t="str">
            <v>TERM</v>
          </cell>
          <cell r="F3">
            <v>10</v>
          </cell>
          <cell r="G3" t="str">
            <v>BUSINESS</v>
          </cell>
          <cell r="H3" t="str">
            <v>METALS</v>
          </cell>
          <cell r="I3">
            <v>57304500</v>
          </cell>
          <cell r="J3">
            <v>1150000</v>
          </cell>
          <cell r="K3">
            <v>57304500</v>
          </cell>
        </row>
        <row r="4">
          <cell r="A4" t="str">
            <v>MATROUSSE HOLDINGS LIMITED</v>
          </cell>
          <cell r="B4">
            <v>120</v>
          </cell>
          <cell r="C4" t="str">
            <v>02</v>
          </cell>
          <cell r="D4" t="str">
            <v>USD</v>
          </cell>
          <cell r="E4" t="str">
            <v>TERM</v>
          </cell>
          <cell r="F4">
            <v>11</v>
          </cell>
          <cell r="G4" t="str">
            <v>BUSINESS</v>
          </cell>
          <cell r="H4" t="str">
            <v>PROF.</v>
          </cell>
          <cell r="I4">
            <v>1309107.3500000001</v>
          </cell>
          <cell r="J4">
            <v>26271.469997993179</v>
          </cell>
          <cell r="K4">
            <v>1309107.3500000001</v>
          </cell>
        </row>
        <row r="5">
          <cell r="A5" t="str">
            <v>PORT AUTHORITY OF JAMAICA</v>
          </cell>
          <cell r="B5">
            <v>120</v>
          </cell>
          <cell r="C5" t="str">
            <v>02</v>
          </cell>
          <cell r="D5" t="str">
            <v>USD</v>
          </cell>
          <cell r="E5" t="str">
            <v>TERM</v>
          </cell>
          <cell r="F5">
            <v>11</v>
          </cell>
          <cell r="G5" t="str">
            <v>PSX</v>
          </cell>
          <cell r="H5" t="str">
            <v>PSX</v>
          </cell>
          <cell r="I5">
            <v>49830000</v>
          </cell>
          <cell r="J5">
            <v>1000000</v>
          </cell>
          <cell r="K5">
            <v>49830000</v>
          </cell>
        </row>
        <row r="6">
          <cell r="A6" t="str">
            <v>CHECKER INT'L</v>
          </cell>
          <cell r="B6">
            <v>120</v>
          </cell>
          <cell r="C6" t="str">
            <v>02</v>
          </cell>
          <cell r="D6" t="str">
            <v>USD</v>
          </cell>
          <cell r="E6" t="str">
            <v>TERM</v>
          </cell>
          <cell r="F6">
            <v>12</v>
          </cell>
          <cell r="G6" t="str">
            <v>BUSINESS</v>
          </cell>
          <cell r="H6" t="str">
            <v>MFG-CHEM</v>
          </cell>
          <cell r="I6">
            <v>1190611.1100000001</v>
          </cell>
          <cell r="J6">
            <v>23893.459963877187</v>
          </cell>
          <cell r="K6">
            <v>1190611.1100000001</v>
          </cell>
        </row>
        <row r="7">
          <cell r="A7" t="str">
            <v>JAMAICA BROILERS GROUP</v>
          </cell>
          <cell r="B7">
            <v>120</v>
          </cell>
          <cell r="C7" t="str">
            <v>02</v>
          </cell>
          <cell r="D7" t="str">
            <v>JA $</v>
          </cell>
          <cell r="E7" t="str">
            <v>TERM</v>
          </cell>
          <cell r="F7">
            <v>12</v>
          </cell>
          <cell r="G7" t="str">
            <v>BUSINESS</v>
          </cell>
          <cell r="H7" t="str">
            <v>LIVESTOCK</v>
          </cell>
          <cell r="I7">
            <v>10736845</v>
          </cell>
          <cell r="J7">
            <v>0</v>
          </cell>
          <cell r="K7">
            <v>0</v>
          </cell>
        </row>
        <row r="8">
          <cell r="A8" t="str">
            <v>MUSSON JAMAICA LTD.</v>
          </cell>
          <cell r="B8">
            <v>120</v>
          </cell>
          <cell r="C8" t="str">
            <v>02</v>
          </cell>
          <cell r="D8" t="str">
            <v>JA $</v>
          </cell>
          <cell r="E8" t="str">
            <v>TERM</v>
          </cell>
          <cell r="F8">
            <v>12</v>
          </cell>
          <cell r="G8" t="str">
            <v>BUSINESS</v>
          </cell>
          <cell r="H8" t="str">
            <v>FOOD</v>
          </cell>
          <cell r="I8">
            <v>5500000</v>
          </cell>
          <cell r="J8">
            <v>0</v>
          </cell>
          <cell r="K8">
            <v>0</v>
          </cell>
        </row>
        <row r="9">
          <cell r="A9" t="str">
            <v>VILLAGE RESORTS LIMITED</v>
          </cell>
          <cell r="B9">
            <v>120</v>
          </cell>
          <cell r="C9" t="str">
            <v>02</v>
          </cell>
          <cell r="D9" t="str">
            <v>USD</v>
          </cell>
          <cell r="E9" t="str">
            <v>TERM</v>
          </cell>
          <cell r="F9">
            <v>12</v>
          </cell>
          <cell r="G9" t="str">
            <v>BUSINESS</v>
          </cell>
          <cell r="H9" t="str">
            <v>TOURISM</v>
          </cell>
          <cell r="I9">
            <v>3452969.85</v>
          </cell>
          <cell r="J9">
            <v>69295</v>
          </cell>
          <cell r="K9">
            <v>3452969.85</v>
          </cell>
        </row>
        <row r="10">
          <cell r="A10" t="str">
            <v>WRAY AND NEPHEW GROUP LIMITED</v>
          </cell>
          <cell r="B10">
            <v>120</v>
          </cell>
          <cell r="C10" t="str">
            <v>02</v>
          </cell>
          <cell r="D10" t="str">
            <v>JA $</v>
          </cell>
          <cell r="E10" t="str">
            <v>TERM</v>
          </cell>
          <cell r="F10">
            <v>13</v>
          </cell>
          <cell r="G10" t="str">
            <v>BUSINESS</v>
          </cell>
          <cell r="H10" t="str">
            <v>RUM</v>
          </cell>
          <cell r="I10">
            <v>18500000</v>
          </cell>
          <cell r="J10">
            <v>0</v>
          </cell>
          <cell r="K10">
            <v>0</v>
          </cell>
        </row>
        <row r="11">
          <cell r="A11" t="str">
            <v>WRAY AND NEPHEW GROUP LIMITED</v>
          </cell>
          <cell r="B11">
            <v>120</v>
          </cell>
          <cell r="C11" t="str">
            <v>02</v>
          </cell>
          <cell r="D11" t="str">
            <v>JA $</v>
          </cell>
          <cell r="E11" t="str">
            <v>TERM</v>
          </cell>
          <cell r="F11">
            <v>13</v>
          </cell>
          <cell r="G11" t="str">
            <v>BUSINESS</v>
          </cell>
          <cell r="H11" t="str">
            <v>RUM</v>
          </cell>
          <cell r="I11">
            <v>242058000</v>
          </cell>
          <cell r="J11">
            <v>0</v>
          </cell>
          <cell r="K11">
            <v>0</v>
          </cell>
        </row>
        <row r="12">
          <cell r="A12" t="str">
            <v>SHELL COMPANY W.I. LTD.</v>
          </cell>
          <cell r="B12">
            <v>120</v>
          </cell>
          <cell r="C12" t="str">
            <v>02</v>
          </cell>
          <cell r="D12" t="str">
            <v>JA $</v>
          </cell>
          <cell r="E12" t="str">
            <v>TERM</v>
          </cell>
          <cell r="F12">
            <v>13.7</v>
          </cell>
          <cell r="G12" t="str">
            <v>BUSINESS</v>
          </cell>
          <cell r="H12" t="str">
            <v>GAS</v>
          </cell>
          <cell r="I12">
            <v>70000000</v>
          </cell>
          <cell r="J12">
            <v>0</v>
          </cell>
          <cell r="K12">
            <v>0</v>
          </cell>
        </row>
        <row r="13">
          <cell r="A13" t="str">
            <v>TASTEE LIMITED</v>
          </cell>
          <cell r="B13">
            <v>120</v>
          </cell>
          <cell r="C13" t="str">
            <v>02</v>
          </cell>
          <cell r="D13" t="str">
            <v>JA $</v>
          </cell>
          <cell r="E13" t="str">
            <v>TERM</v>
          </cell>
          <cell r="F13">
            <v>22.63</v>
          </cell>
          <cell r="G13" t="str">
            <v>BUSINESS</v>
          </cell>
          <cell r="H13" t="str">
            <v>FOOD</v>
          </cell>
          <cell r="I13">
            <v>8500000</v>
          </cell>
          <cell r="J13">
            <v>0</v>
          </cell>
          <cell r="K13">
            <v>0</v>
          </cell>
        </row>
        <row r="14">
          <cell r="A14" t="str">
            <v>BARRETT CALMAN</v>
          </cell>
          <cell r="B14">
            <v>120</v>
          </cell>
          <cell r="C14" t="str">
            <v>02</v>
          </cell>
          <cell r="D14" t="str">
            <v>JA $</v>
          </cell>
          <cell r="E14" t="str">
            <v>TERM</v>
          </cell>
          <cell r="F14">
            <v>32</v>
          </cell>
          <cell r="G14" t="str">
            <v>INDIV.</v>
          </cell>
          <cell r="H14" t="str">
            <v>INDIV.</v>
          </cell>
          <cell r="I14">
            <v>3933333.33</v>
          </cell>
          <cell r="J14">
            <v>0</v>
          </cell>
          <cell r="K14">
            <v>0</v>
          </cell>
        </row>
        <row r="15">
          <cell r="A15" t="str">
            <v>VAP LIMITED</v>
          </cell>
          <cell r="B15">
            <v>120</v>
          </cell>
          <cell r="C15" t="str">
            <v>02</v>
          </cell>
          <cell r="D15" t="str">
            <v>JA $</v>
          </cell>
          <cell r="E15" t="str">
            <v>TERM</v>
          </cell>
          <cell r="F15">
            <v>32</v>
          </cell>
          <cell r="G15" t="str">
            <v>BUSINESS</v>
          </cell>
          <cell r="H15" t="str">
            <v>PROF.</v>
          </cell>
          <cell r="I15">
            <v>178537</v>
          </cell>
          <cell r="J15">
            <v>0</v>
          </cell>
          <cell r="K15">
            <v>0</v>
          </cell>
        </row>
        <row r="16">
          <cell r="A16" t="str">
            <v>DUQUESNAY RONALD</v>
          </cell>
          <cell r="B16">
            <v>120</v>
          </cell>
          <cell r="C16" t="str">
            <v>03</v>
          </cell>
          <cell r="D16" t="str">
            <v>JA $</v>
          </cell>
          <cell r="E16" t="str">
            <v>MTG</v>
          </cell>
          <cell r="F16">
            <v>10</v>
          </cell>
          <cell r="G16" t="str">
            <v>INDIV.</v>
          </cell>
          <cell r="H16" t="str">
            <v>INDIV.</v>
          </cell>
          <cell r="I16">
            <v>1854.49</v>
          </cell>
          <cell r="J16">
            <v>0</v>
          </cell>
          <cell r="K16">
            <v>0</v>
          </cell>
        </row>
        <row r="17">
          <cell r="A17" t="str">
            <v>DUQUESNAY STEPHEN</v>
          </cell>
          <cell r="B17">
            <v>120</v>
          </cell>
          <cell r="C17" t="str">
            <v>03</v>
          </cell>
          <cell r="D17" t="str">
            <v>JA $</v>
          </cell>
          <cell r="E17" t="str">
            <v>MTG</v>
          </cell>
          <cell r="F17">
            <v>10</v>
          </cell>
          <cell r="G17" t="str">
            <v>INDIV.</v>
          </cell>
          <cell r="H17" t="str">
            <v>INDIV.</v>
          </cell>
          <cell r="I17">
            <v>0.04</v>
          </cell>
          <cell r="J17">
            <v>0</v>
          </cell>
          <cell r="K17">
            <v>0</v>
          </cell>
        </row>
        <row r="18">
          <cell r="A18" t="str">
            <v>HWE MINING AND CONTRACTING LTD.</v>
          </cell>
          <cell r="B18">
            <v>120</v>
          </cell>
          <cell r="C18" t="str">
            <v>04</v>
          </cell>
          <cell r="D18" t="str">
            <v>USD</v>
          </cell>
          <cell r="E18" t="str">
            <v>TERM</v>
          </cell>
          <cell r="F18">
            <v>12</v>
          </cell>
          <cell r="G18" t="str">
            <v>BUSINESS</v>
          </cell>
          <cell r="H18" t="str">
            <v>MINING</v>
          </cell>
          <cell r="I18">
            <v>1127569.68</v>
          </cell>
          <cell r="J18">
            <v>22628.329921733894</v>
          </cell>
          <cell r="K18">
            <v>1127569.68</v>
          </cell>
        </row>
        <row r="19">
          <cell r="A19" t="str">
            <v>K. CHANDIRAM LIMITED</v>
          </cell>
          <cell r="B19">
            <v>120</v>
          </cell>
          <cell r="C19" t="str">
            <v>04</v>
          </cell>
          <cell r="D19" t="str">
            <v>USD</v>
          </cell>
          <cell r="E19" t="str">
            <v>TERM</v>
          </cell>
          <cell r="F19">
            <v>12</v>
          </cell>
          <cell r="G19" t="str">
            <v>BUSINESS</v>
          </cell>
          <cell r="H19" t="str">
            <v>DIST'N</v>
          </cell>
          <cell r="I19">
            <v>2752036.65</v>
          </cell>
          <cell r="J19">
            <v>55228.509933774832</v>
          </cell>
          <cell r="K19">
            <v>2752036.65</v>
          </cell>
        </row>
        <row r="20">
          <cell r="A20" t="str">
            <v>NESTLE-JMP LIMITED</v>
          </cell>
          <cell r="B20">
            <v>120</v>
          </cell>
          <cell r="C20" t="str">
            <v>04</v>
          </cell>
          <cell r="D20" t="str">
            <v>JA $</v>
          </cell>
          <cell r="E20" t="str">
            <v>TERM</v>
          </cell>
          <cell r="F20">
            <v>12</v>
          </cell>
          <cell r="G20" t="str">
            <v>BUSINESS</v>
          </cell>
          <cell r="H20" t="str">
            <v>FOOD</v>
          </cell>
          <cell r="I20">
            <v>3504653.95</v>
          </cell>
          <cell r="J20">
            <v>0</v>
          </cell>
          <cell r="K20">
            <v>0</v>
          </cell>
        </row>
        <row r="21">
          <cell r="A21" t="str">
            <v>PEGASUS HOTEL</v>
          </cell>
          <cell r="B21">
            <v>120</v>
          </cell>
          <cell r="C21" t="str">
            <v>04</v>
          </cell>
          <cell r="D21" t="str">
            <v>USD</v>
          </cell>
          <cell r="E21" t="str">
            <v>TERM</v>
          </cell>
          <cell r="F21">
            <v>12</v>
          </cell>
          <cell r="G21" t="str">
            <v>BUSINESS</v>
          </cell>
          <cell r="H21" t="str">
            <v>TOURISM</v>
          </cell>
          <cell r="I21">
            <v>914378.01</v>
          </cell>
          <cell r="J21">
            <v>18349.950030102347</v>
          </cell>
          <cell r="K21">
            <v>914378.00999999989</v>
          </cell>
        </row>
        <row r="22">
          <cell r="A22" t="str">
            <v>VILLAGE RESORTS LIMITED</v>
          </cell>
          <cell r="B22">
            <v>120</v>
          </cell>
          <cell r="C22" t="str">
            <v>04</v>
          </cell>
          <cell r="D22" t="str">
            <v>USD</v>
          </cell>
          <cell r="E22" t="str">
            <v>TERM</v>
          </cell>
          <cell r="F22">
            <v>12</v>
          </cell>
          <cell r="G22" t="str">
            <v>BUSINESS</v>
          </cell>
          <cell r="H22" t="str">
            <v>TOURISM</v>
          </cell>
          <cell r="I22">
            <v>752388.65</v>
          </cell>
          <cell r="J22">
            <v>15099.1099739113</v>
          </cell>
          <cell r="K22">
            <v>752388.65</v>
          </cell>
        </row>
        <row r="23">
          <cell r="A23" t="str">
            <v>COATES BROTHERS JAMAICA LIMITED</v>
          </cell>
          <cell r="B23">
            <v>120</v>
          </cell>
          <cell r="C23" t="str">
            <v>04</v>
          </cell>
          <cell r="D23" t="str">
            <v>JA $</v>
          </cell>
          <cell r="E23" t="str">
            <v>TERM</v>
          </cell>
          <cell r="F23">
            <v>15</v>
          </cell>
          <cell r="G23" t="str">
            <v>BUSINESS</v>
          </cell>
          <cell r="H23" t="str">
            <v>PROF.</v>
          </cell>
          <cell r="I23">
            <v>1619354.39</v>
          </cell>
          <cell r="J23">
            <v>0</v>
          </cell>
          <cell r="K23">
            <v>0</v>
          </cell>
        </row>
        <row r="24">
          <cell r="A24" t="str">
            <v>MOORE BUSINESS FORMS CARIB LTD.</v>
          </cell>
          <cell r="B24">
            <v>120</v>
          </cell>
          <cell r="C24" t="str">
            <v>04</v>
          </cell>
          <cell r="D24" t="str">
            <v>JA $</v>
          </cell>
          <cell r="E24" t="str">
            <v>TERM</v>
          </cell>
          <cell r="F24">
            <v>21</v>
          </cell>
          <cell r="G24" t="str">
            <v>BUSINESS</v>
          </cell>
          <cell r="H24" t="str">
            <v>PRINT</v>
          </cell>
          <cell r="I24">
            <v>1348749.34</v>
          </cell>
          <cell r="J24">
            <v>0</v>
          </cell>
          <cell r="K24">
            <v>0</v>
          </cell>
        </row>
        <row r="25">
          <cell r="A25" t="str">
            <v>MOORE BUSINESS FORMS CARIB LTD.</v>
          </cell>
          <cell r="B25">
            <v>120</v>
          </cell>
          <cell r="C25" t="str">
            <v>04</v>
          </cell>
          <cell r="D25" t="str">
            <v>JA $</v>
          </cell>
          <cell r="E25" t="str">
            <v>TERM</v>
          </cell>
          <cell r="F25">
            <v>21</v>
          </cell>
          <cell r="G25" t="str">
            <v>BUSINESS</v>
          </cell>
          <cell r="H25" t="str">
            <v>PRINT</v>
          </cell>
          <cell r="I25">
            <v>5208256.72</v>
          </cell>
          <cell r="J25">
            <v>0</v>
          </cell>
          <cell r="K25">
            <v>0</v>
          </cell>
        </row>
        <row r="26">
          <cell r="A26" t="str">
            <v>THREE RIVERS MGMT. LTD.</v>
          </cell>
          <cell r="B26">
            <v>120</v>
          </cell>
          <cell r="C26" t="str">
            <v>04</v>
          </cell>
          <cell r="D26" t="str">
            <v>JA $</v>
          </cell>
          <cell r="E26" t="str">
            <v>TERM</v>
          </cell>
          <cell r="F26">
            <v>23</v>
          </cell>
          <cell r="G26" t="str">
            <v>BUSINESS</v>
          </cell>
          <cell r="H26" t="str">
            <v>TOURISM</v>
          </cell>
          <cell r="I26">
            <v>2499299.0099999998</v>
          </cell>
          <cell r="J26">
            <v>0</v>
          </cell>
          <cell r="K26">
            <v>0</v>
          </cell>
        </row>
        <row r="27">
          <cell r="A27" t="str">
            <v>CARIBBEAN CEMENT COMPANY LTD</v>
          </cell>
          <cell r="B27">
            <v>120</v>
          </cell>
          <cell r="C27" t="str">
            <v>04</v>
          </cell>
          <cell r="D27" t="str">
            <v>JA $</v>
          </cell>
          <cell r="E27" t="str">
            <v>TERM</v>
          </cell>
          <cell r="F27">
            <v>26.5</v>
          </cell>
          <cell r="G27" t="str">
            <v>BUSINESS</v>
          </cell>
          <cell r="H27" t="str">
            <v>CEMENT</v>
          </cell>
          <cell r="I27">
            <v>3945468.41</v>
          </cell>
          <cell r="J27">
            <v>0</v>
          </cell>
          <cell r="K27">
            <v>0</v>
          </cell>
        </row>
        <row r="28">
          <cell r="A28" t="str">
            <v>COLGATE PALMOLIVE</v>
          </cell>
          <cell r="B28">
            <v>120</v>
          </cell>
          <cell r="C28" t="str">
            <v>04</v>
          </cell>
          <cell r="D28" t="str">
            <v>JA $</v>
          </cell>
          <cell r="E28" t="str">
            <v>TERM</v>
          </cell>
          <cell r="F28">
            <v>26.5</v>
          </cell>
          <cell r="G28" t="str">
            <v>BUSINESS</v>
          </cell>
          <cell r="H28" t="str">
            <v>DIST'N</v>
          </cell>
          <cell r="I28">
            <v>151795.15</v>
          </cell>
          <cell r="J28">
            <v>0</v>
          </cell>
          <cell r="K28">
            <v>0</v>
          </cell>
        </row>
        <row r="29">
          <cell r="A29" t="str">
            <v>GRACE KENNEDY REMITTANCE SERVICE</v>
          </cell>
          <cell r="B29">
            <v>120</v>
          </cell>
          <cell r="C29" t="str">
            <v>04</v>
          </cell>
          <cell r="D29" t="str">
            <v>JA $</v>
          </cell>
          <cell r="E29" t="str">
            <v>TERM</v>
          </cell>
          <cell r="F29">
            <v>32</v>
          </cell>
          <cell r="G29" t="str">
            <v>F.I.</v>
          </cell>
          <cell r="H29" t="str">
            <v>F.I.</v>
          </cell>
          <cell r="I29">
            <v>1149086.8700000001</v>
          </cell>
          <cell r="J29">
            <v>0</v>
          </cell>
          <cell r="K29">
            <v>0</v>
          </cell>
        </row>
        <row r="30">
          <cell r="A30" t="str">
            <v>GOVERNMENT OF JAMAICA</v>
          </cell>
          <cell r="B30">
            <v>120</v>
          </cell>
          <cell r="C30" t="str">
            <v>06</v>
          </cell>
          <cell r="D30" t="str">
            <v>USD</v>
          </cell>
          <cell r="E30" t="str">
            <v>TERM</v>
          </cell>
          <cell r="F30">
            <v>10</v>
          </cell>
          <cell r="G30" t="str">
            <v>C.G</v>
          </cell>
          <cell r="H30" t="str">
            <v>C.G</v>
          </cell>
          <cell r="I30">
            <v>7583513.0899999999</v>
          </cell>
          <cell r="J30">
            <v>152187.69997993176</v>
          </cell>
          <cell r="K30">
            <v>7583513.0899999989</v>
          </cell>
        </row>
        <row r="31">
          <cell r="A31" t="str">
            <v>NICO DISTRIBUTORS LIMITED</v>
          </cell>
          <cell r="B31">
            <v>120</v>
          </cell>
          <cell r="C31" t="str">
            <v>06</v>
          </cell>
          <cell r="D31" t="str">
            <v>JA $</v>
          </cell>
          <cell r="E31" t="str">
            <v>TERM</v>
          </cell>
          <cell r="F31">
            <v>30.75</v>
          </cell>
          <cell r="G31" t="str">
            <v>BUSINESS</v>
          </cell>
          <cell r="H31" t="str">
            <v>DIST'N</v>
          </cell>
          <cell r="I31">
            <v>4003067.01</v>
          </cell>
          <cell r="J31">
            <v>0</v>
          </cell>
          <cell r="K31">
            <v>0</v>
          </cell>
        </row>
        <row r="32">
          <cell r="A32" t="str">
            <v>NICO DISTRIBUTORS LIMITED</v>
          </cell>
          <cell r="B32">
            <v>120</v>
          </cell>
          <cell r="C32" t="str">
            <v>06</v>
          </cell>
          <cell r="D32" t="str">
            <v>USD</v>
          </cell>
          <cell r="E32" t="str">
            <v>TERM</v>
          </cell>
          <cell r="F32">
            <v>30.75</v>
          </cell>
          <cell r="G32" t="str">
            <v>BUSINESS</v>
          </cell>
          <cell r="H32" t="str">
            <v>DIST'N</v>
          </cell>
          <cell r="I32">
            <v>17938800</v>
          </cell>
          <cell r="J32">
            <v>360000</v>
          </cell>
          <cell r="K32">
            <v>17938800</v>
          </cell>
        </row>
        <row r="33">
          <cell r="A33" t="str">
            <v>WENDICO JAMAICA LIMITED</v>
          </cell>
          <cell r="B33">
            <v>120</v>
          </cell>
          <cell r="C33" t="str">
            <v>13</v>
          </cell>
          <cell r="D33" t="str">
            <v>USD</v>
          </cell>
          <cell r="E33" t="str">
            <v>TERM</v>
          </cell>
          <cell r="F33">
            <v>12</v>
          </cell>
          <cell r="G33" t="str">
            <v>BUSINESS</v>
          </cell>
          <cell r="H33" t="str">
            <v>FOOD</v>
          </cell>
          <cell r="I33">
            <v>3621895.04</v>
          </cell>
          <cell r="J33">
            <v>72685.029901665665</v>
          </cell>
          <cell r="K33">
            <v>3621895.04</v>
          </cell>
        </row>
        <row r="34">
          <cell r="A34" t="str">
            <v>SERAMCO</v>
          </cell>
          <cell r="B34">
            <v>120</v>
          </cell>
          <cell r="C34" t="str">
            <v>15</v>
          </cell>
          <cell r="D34" t="str">
            <v>JA $</v>
          </cell>
          <cell r="E34" t="str">
            <v>TERM</v>
          </cell>
          <cell r="F34">
            <v>9.75</v>
          </cell>
          <cell r="G34" t="str">
            <v>BUSINESS</v>
          </cell>
          <cell r="H34" t="str">
            <v>PROF.</v>
          </cell>
          <cell r="I34">
            <v>1027089.52</v>
          </cell>
          <cell r="J34">
            <v>0</v>
          </cell>
          <cell r="K34">
            <v>0</v>
          </cell>
        </row>
        <row r="35">
          <cell r="A35" t="str">
            <v>SERAMCO</v>
          </cell>
          <cell r="B35">
            <v>120</v>
          </cell>
          <cell r="C35" t="str">
            <v>15</v>
          </cell>
          <cell r="D35" t="str">
            <v>USD</v>
          </cell>
          <cell r="E35" t="str">
            <v>TERM</v>
          </cell>
          <cell r="F35">
            <v>9.75</v>
          </cell>
          <cell r="G35" t="str">
            <v>BUSINESS</v>
          </cell>
          <cell r="H35" t="str">
            <v>PROF.</v>
          </cell>
          <cell r="I35">
            <v>3649315.5</v>
          </cell>
          <cell r="J35">
            <v>73235.310054184229</v>
          </cell>
          <cell r="K35">
            <v>3649315.5</v>
          </cell>
        </row>
        <row r="36">
          <cell r="A36" t="str">
            <v>GOVERNMENT OF JAMAICA</v>
          </cell>
          <cell r="B36">
            <v>120</v>
          </cell>
          <cell r="C36" t="str">
            <v>18</v>
          </cell>
          <cell r="D36" t="str">
            <v>USD</v>
          </cell>
          <cell r="E36" t="str">
            <v>TERM</v>
          </cell>
          <cell r="F36">
            <v>10</v>
          </cell>
          <cell r="G36" t="str">
            <v>C.G</v>
          </cell>
          <cell r="H36" t="str">
            <v>C.G</v>
          </cell>
          <cell r="I36">
            <v>120771137.26000001</v>
          </cell>
          <cell r="J36">
            <v>2423663.2000802732</v>
          </cell>
          <cell r="K36">
            <v>120771137.26000001</v>
          </cell>
        </row>
        <row r="37">
          <cell r="A37" t="str">
            <v>SUGAR COMPANY</v>
          </cell>
          <cell r="B37">
            <v>120</v>
          </cell>
          <cell r="C37" t="str">
            <v>18</v>
          </cell>
          <cell r="D37" t="str">
            <v>USD</v>
          </cell>
          <cell r="E37" t="str">
            <v>TERM</v>
          </cell>
          <cell r="F37">
            <v>12</v>
          </cell>
          <cell r="G37" t="str">
            <v>POX</v>
          </cell>
          <cell r="H37" t="str">
            <v>POX</v>
          </cell>
          <cell r="I37">
            <v>6090330.2300000004</v>
          </cell>
          <cell r="J37">
            <v>122222.15994380896</v>
          </cell>
          <cell r="K37">
            <v>6090330.2300000004</v>
          </cell>
        </row>
        <row r="38">
          <cell r="A38" t="str">
            <v>CHALICE LIMITED</v>
          </cell>
          <cell r="B38">
            <v>120</v>
          </cell>
          <cell r="C38" t="str">
            <v>33</v>
          </cell>
          <cell r="D38" t="str">
            <v>JA $</v>
          </cell>
          <cell r="E38" t="str">
            <v>MTG</v>
          </cell>
          <cell r="F38">
            <v>10</v>
          </cell>
          <cell r="G38" t="str">
            <v>BUSINESS</v>
          </cell>
          <cell r="H38" t="str">
            <v>R/E SVCS</v>
          </cell>
          <cell r="I38">
            <v>34595.07</v>
          </cell>
          <cell r="J38">
            <v>0</v>
          </cell>
          <cell r="K38">
            <v>0</v>
          </cell>
        </row>
        <row r="39">
          <cell r="A39" t="str">
            <v>DUQUESNAY RONALD</v>
          </cell>
          <cell r="B39">
            <v>120</v>
          </cell>
          <cell r="C39" t="str">
            <v>33</v>
          </cell>
          <cell r="D39" t="str">
            <v>JA $</v>
          </cell>
          <cell r="E39" t="str">
            <v>MTG</v>
          </cell>
          <cell r="F39">
            <v>10</v>
          </cell>
          <cell r="G39" t="str">
            <v>INDIV.</v>
          </cell>
          <cell r="H39" t="str">
            <v>INDIV.</v>
          </cell>
          <cell r="I39">
            <v>34277.4</v>
          </cell>
          <cell r="J39">
            <v>0</v>
          </cell>
          <cell r="K39">
            <v>0</v>
          </cell>
        </row>
        <row r="40">
          <cell r="A40" t="str">
            <v>DUQUESNAY STEPHEN</v>
          </cell>
          <cell r="B40">
            <v>120</v>
          </cell>
          <cell r="C40" t="str">
            <v>33</v>
          </cell>
          <cell r="D40" t="str">
            <v>JA $</v>
          </cell>
          <cell r="E40" t="str">
            <v>MTG</v>
          </cell>
          <cell r="F40">
            <v>10</v>
          </cell>
          <cell r="G40" t="str">
            <v>INDIV.</v>
          </cell>
          <cell r="H40" t="str">
            <v>INDIV.</v>
          </cell>
          <cell r="I40">
            <v>34180.160000000003</v>
          </cell>
          <cell r="J40">
            <v>0</v>
          </cell>
          <cell r="K40">
            <v>0</v>
          </cell>
        </row>
        <row r="41">
          <cell r="A41" t="str">
            <v>NESTLE-JMP LIMITED</v>
          </cell>
          <cell r="B41">
            <v>120</v>
          </cell>
          <cell r="C41" t="str">
            <v>41</v>
          </cell>
          <cell r="D41" t="str">
            <v>JA $</v>
          </cell>
          <cell r="E41" t="str">
            <v>TERM</v>
          </cell>
          <cell r="F41">
            <v>12</v>
          </cell>
          <cell r="G41" t="str">
            <v>BUSINESS</v>
          </cell>
          <cell r="H41" t="str">
            <v>FOOD</v>
          </cell>
          <cell r="I41">
            <v>88380000</v>
          </cell>
          <cell r="J41">
            <v>0</v>
          </cell>
          <cell r="K41">
            <v>0</v>
          </cell>
        </row>
        <row r="42">
          <cell r="A42" t="str">
            <v>JAMAICA OBSERVER</v>
          </cell>
          <cell r="B42">
            <v>120</v>
          </cell>
          <cell r="C42" t="str">
            <v>42</v>
          </cell>
          <cell r="D42" t="str">
            <v>USD</v>
          </cell>
          <cell r="E42" t="str">
            <v>TERM</v>
          </cell>
          <cell r="F42">
            <v>9.5</v>
          </cell>
          <cell r="G42" t="str">
            <v>BUSINESS</v>
          </cell>
          <cell r="H42" t="str">
            <v>PRINT</v>
          </cell>
          <cell r="I42">
            <v>12045968.98</v>
          </cell>
          <cell r="J42">
            <v>241741.30002006824</v>
          </cell>
          <cell r="K42">
            <v>12045968.98</v>
          </cell>
        </row>
        <row r="43">
          <cell r="A43" t="str">
            <v>TYRES R US LIMITED</v>
          </cell>
          <cell r="B43">
            <v>120</v>
          </cell>
          <cell r="C43" t="str">
            <v>42</v>
          </cell>
          <cell r="D43" t="str">
            <v>USD</v>
          </cell>
          <cell r="E43" t="str">
            <v>TERM</v>
          </cell>
          <cell r="F43">
            <v>14</v>
          </cell>
          <cell r="G43" t="str">
            <v>BUSINESS</v>
          </cell>
          <cell r="H43" t="str">
            <v>DIST'N</v>
          </cell>
          <cell r="I43">
            <v>22011356.07</v>
          </cell>
          <cell r="J43">
            <v>441729</v>
          </cell>
          <cell r="K43">
            <v>22011356.07</v>
          </cell>
        </row>
        <row r="44">
          <cell r="A44" t="str">
            <v>CESCO LIMITED</v>
          </cell>
          <cell r="B44">
            <v>120</v>
          </cell>
          <cell r="C44" t="str">
            <v>42</v>
          </cell>
          <cell r="D44" t="str">
            <v>USD</v>
          </cell>
          <cell r="E44" t="str">
            <v>TERM</v>
          </cell>
          <cell r="F44">
            <v>15</v>
          </cell>
          <cell r="G44" t="str">
            <v>BUSINESS</v>
          </cell>
          <cell r="H44" t="str">
            <v>DIST'N</v>
          </cell>
          <cell r="I44">
            <v>19915615.899999999</v>
          </cell>
          <cell r="J44">
            <v>399671.20008027292</v>
          </cell>
          <cell r="K44">
            <v>19915615.899999999</v>
          </cell>
        </row>
        <row r="45">
          <cell r="A45" t="str">
            <v>FALCON CORPORATION LIMITED</v>
          </cell>
          <cell r="B45">
            <v>120</v>
          </cell>
          <cell r="C45" t="str">
            <v>42</v>
          </cell>
          <cell r="D45" t="str">
            <v>USD</v>
          </cell>
          <cell r="E45" t="str">
            <v>TERM</v>
          </cell>
          <cell r="F45">
            <v>15</v>
          </cell>
          <cell r="G45" t="str">
            <v>BUSINESS</v>
          </cell>
          <cell r="H45" t="str">
            <v>DIST'N</v>
          </cell>
          <cell r="I45">
            <v>1494900</v>
          </cell>
          <cell r="J45">
            <v>30000</v>
          </cell>
          <cell r="K45">
            <v>1494900</v>
          </cell>
        </row>
        <row r="46">
          <cell r="A46" t="str">
            <v>GENERAL TOOL AND SUPPLY</v>
          </cell>
          <cell r="B46">
            <v>120</v>
          </cell>
          <cell r="C46" t="str">
            <v>42</v>
          </cell>
          <cell r="D46" t="str">
            <v>USD</v>
          </cell>
          <cell r="E46" t="str">
            <v>TERM</v>
          </cell>
          <cell r="F46">
            <v>15</v>
          </cell>
          <cell r="G46" t="str">
            <v>BUSINESS</v>
          </cell>
          <cell r="H46" t="str">
            <v>DIST'N</v>
          </cell>
          <cell r="I46">
            <v>7466527.7000000002</v>
          </cell>
          <cell r="J46">
            <v>149840.01003411601</v>
          </cell>
          <cell r="K46">
            <v>7466527.7000000011</v>
          </cell>
        </row>
        <row r="47">
          <cell r="A47" t="str">
            <v>VAP LIMITED</v>
          </cell>
          <cell r="B47">
            <v>120</v>
          </cell>
          <cell r="C47" t="str">
            <v>42</v>
          </cell>
          <cell r="D47" t="str">
            <v>USD</v>
          </cell>
          <cell r="E47" t="str">
            <v>TERM</v>
          </cell>
          <cell r="F47">
            <v>32</v>
          </cell>
          <cell r="G47" t="str">
            <v>BUSINESS</v>
          </cell>
          <cell r="H47" t="str">
            <v>PROF.</v>
          </cell>
          <cell r="I47">
            <v>3161414.52</v>
          </cell>
          <cell r="J47">
            <v>63444</v>
          </cell>
          <cell r="K47">
            <v>3161414.52</v>
          </cell>
        </row>
        <row r="48">
          <cell r="A48" t="str">
            <v>WRAY AND NEPHEW GROUP LIMITED</v>
          </cell>
          <cell r="B48">
            <v>120</v>
          </cell>
          <cell r="C48" t="str">
            <v>50</v>
          </cell>
          <cell r="D48" t="str">
            <v>JA $</v>
          </cell>
          <cell r="E48" t="str">
            <v>TERM</v>
          </cell>
          <cell r="F48">
            <v>13</v>
          </cell>
          <cell r="G48" t="str">
            <v>BUSINESS</v>
          </cell>
          <cell r="H48" t="str">
            <v>RUM</v>
          </cell>
          <cell r="I48">
            <v>8300418.75</v>
          </cell>
          <cell r="J48">
            <v>0</v>
          </cell>
          <cell r="K48">
            <v>0</v>
          </cell>
        </row>
        <row r="49">
          <cell r="A49" t="str">
            <v>WRAY AND NEPHEW GROUP LIMITED</v>
          </cell>
          <cell r="B49">
            <v>120</v>
          </cell>
          <cell r="C49" t="str">
            <v>50</v>
          </cell>
          <cell r="D49" t="str">
            <v>JA $</v>
          </cell>
          <cell r="E49" t="str">
            <v>TERM</v>
          </cell>
          <cell r="F49">
            <v>13</v>
          </cell>
          <cell r="G49" t="str">
            <v>BUSINESS</v>
          </cell>
          <cell r="H49" t="str">
            <v>RUM</v>
          </cell>
          <cell r="I49">
            <v>32324581.199999999</v>
          </cell>
          <cell r="J49">
            <v>0</v>
          </cell>
          <cell r="K49">
            <v>0</v>
          </cell>
        </row>
        <row r="50">
          <cell r="A50" t="str">
            <v>WRAY AND NEPHEW GROUP LIMITED</v>
          </cell>
          <cell r="B50">
            <v>120</v>
          </cell>
          <cell r="C50" t="str">
            <v>50</v>
          </cell>
          <cell r="D50" t="str">
            <v>JA $</v>
          </cell>
          <cell r="E50" t="str">
            <v>TERM</v>
          </cell>
          <cell r="F50">
            <v>13</v>
          </cell>
          <cell r="G50" t="str">
            <v>BUSINESS</v>
          </cell>
          <cell r="H50" t="str">
            <v>RUM</v>
          </cell>
          <cell r="I50">
            <v>93556756.739999995</v>
          </cell>
          <cell r="J50">
            <v>0</v>
          </cell>
          <cell r="K50">
            <v>0</v>
          </cell>
        </row>
        <row r="51">
          <cell r="A51" t="str">
            <v>BOGUES BROTHERS INDUSTRIES LTD</v>
          </cell>
          <cell r="B51">
            <v>120</v>
          </cell>
          <cell r="C51" t="str">
            <v>50</v>
          </cell>
          <cell r="D51" t="str">
            <v>JA $</v>
          </cell>
          <cell r="E51" t="str">
            <v>TERM</v>
          </cell>
          <cell r="F51">
            <v>15</v>
          </cell>
          <cell r="G51" t="str">
            <v>BUSINESS</v>
          </cell>
          <cell r="H51" t="str">
            <v>PROF.</v>
          </cell>
          <cell r="I51">
            <v>5950000</v>
          </cell>
          <cell r="J51">
            <v>0</v>
          </cell>
          <cell r="K51">
            <v>0</v>
          </cell>
        </row>
        <row r="52">
          <cell r="A52" t="str">
            <v>SOMERSET ENTERPRISES LTD.</v>
          </cell>
          <cell r="B52">
            <v>120</v>
          </cell>
          <cell r="C52" t="str">
            <v>50</v>
          </cell>
          <cell r="D52" t="str">
            <v>JA $</v>
          </cell>
          <cell r="E52" t="str">
            <v>TERM</v>
          </cell>
          <cell r="F52">
            <v>20</v>
          </cell>
          <cell r="G52" t="str">
            <v>BUSINESS</v>
          </cell>
          <cell r="H52" t="str">
            <v>TOURISM</v>
          </cell>
          <cell r="I52">
            <v>9557165.6199999992</v>
          </cell>
          <cell r="J52">
            <v>0</v>
          </cell>
          <cell r="K52">
            <v>0</v>
          </cell>
        </row>
        <row r="53">
          <cell r="A53" t="str">
            <v>RESTAURANTS OF JAMAICA</v>
          </cell>
          <cell r="B53">
            <v>120</v>
          </cell>
          <cell r="C53" t="str">
            <v>50</v>
          </cell>
          <cell r="D53" t="str">
            <v>JA $</v>
          </cell>
          <cell r="E53" t="str">
            <v>TERM</v>
          </cell>
          <cell r="F53">
            <v>20.88</v>
          </cell>
          <cell r="G53" t="str">
            <v>BUSINESS</v>
          </cell>
          <cell r="H53" t="str">
            <v>FOOD</v>
          </cell>
          <cell r="I53">
            <v>2763157.8</v>
          </cell>
          <cell r="J53">
            <v>0</v>
          </cell>
          <cell r="K53">
            <v>0</v>
          </cell>
        </row>
        <row r="54">
          <cell r="A54" t="str">
            <v>KEENADON LTD T-A L.G SERV CENTRE</v>
          </cell>
          <cell r="B54">
            <v>120</v>
          </cell>
          <cell r="C54" t="str">
            <v>50</v>
          </cell>
          <cell r="D54" t="str">
            <v>JA $</v>
          </cell>
          <cell r="E54" t="str">
            <v>TERM</v>
          </cell>
          <cell r="F54">
            <v>29</v>
          </cell>
          <cell r="G54" t="str">
            <v>BUSINESS</v>
          </cell>
          <cell r="H54" t="str">
            <v>GAS</v>
          </cell>
          <cell r="I54">
            <v>2091836.63</v>
          </cell>
          <cell r="J54">
            <v>0</v>
          </cell>
          <cell r="K54">
            <v>0</v>
          </cell>
        </row>
        <row r="55">
          <cell r="A55" t="str">
            <v>EPPING OIL COMPANY LIMITED</v>
          </cell>
          <cell r="B55">
            <v>120</v>
          </cell>
          <cell r="C55" t="str">
            <v>50</v>
          </cell>
          <cell r="D55" t="str">
            <v>JA $</v>
          </cell>
          <cell r="E55" t="str">
            <v>TERM</v>
          </cell>
          <cell r="F55">
            <v>31</v>
          </cell>
          <cell r="G55" t="str">
            <v>BUSINESS</v>
          </cell>
          <cell r="H55" t="str">
            <v>GAS</v>
          </cell>
          <cell r="I55">
            <v>2933333.36</v>
          </cell>
          <cell r="J55">
            <v>0</v>
          </cell>
          <cell r="K55">
            <v>0</v>
          </cell>
        </row>
        <row r="56">
          <cell r="A56" t="str">
            <v>EPPING OIL COMPANY LIMITED</v>
          </cell>
          <cell r="B56">
            <v>120</v>
          </cell>
          <cell r="C56" t="str">
            <v>50</v>
          </cell>
          <cell r="D56" t="str">
            <v>JA $</v>
          </cell>
          <cell r="E56" t="str">
            <v>TERM</v>
          </cell>
          <cell r="F56">
            <v>31</v>
          </cell>
          <cell r="G56" t="str">
            <v>BUSINESS</v>
          </cell>
          <cell r="H56" t="str">
            <v>GAS</v>
          </cell>
          <cell r="I56">
            <v>166666.56</v>
          </cell>
          <cell r="J56">
            <v>0</v>
          </cell>
          <cell r="K56">
            <v>0</v>
          </cell>
        </row>
        <row r="57">
          <cell r="A57" t="str">
            <v>VAP LIMITED</v>
          </cell>
          <cell r="B57">
            <v>120</v>
          </cell>
          <cell r="C57" t="str">
            <v>50</v>
          </cell>
          <cell r="D57" t="str">
            <v>JA $</v>
          </cell>
          <cell r="E57" t="str">
            <v>TERM</v>
          </cell>
          <cell r="F57">
            <v>32</v>
          </cell>
          <cell r="G57" t="str">
            <v>BUSINESS</v>
          </cell>
          <cell r="H57" t="str">
            <v>PROF.</v>
          </cell>
          <cell r="I57">
            <v>0.01</v>
          </cell>
          <cell r="J57">
            <v>0</v>
          </cell>
          <cell r="K57">
            <v>0</v>
          </cell>
        </row>
        <row r="58">
          <cell r="A58" t="str">
            <v>CAPITAL AND CREDIT MERCHANT BANK</v>
          </cell>
          <cell r="B58">
            <v>120</v>
          </cell>
          <cell r="C58" t="str">
            <v>51</v>
          </cell>
          <cell r="D58" t="str">
            <v>USD</v>
          </cell>
          <cell r="E58" t="str">
            <v>TERM</v>
          </cell>
          <cell r="F58">
            <v>7.25</v>
          </cell>
          <cell r="G58" t="str">
            <v>F.I.</v>
          </cell>
          <cell r="H58" t="str">
            <v>F.I.</v>
          </cell>
          <cell r="I58">
            <v>164439000</v>
          </cell>
          <cell r="J58">
            <v>3300000</v>
          </cell>
          <cell r="K58">
            <v>164439000</v>
          </cell>
        </row>
        <row r="59">
          <cell r="A59" t="str">
            <v>CLARKE WILLIAM</v>
          </cell>
          <cell r="B59">
            <v>120</v>
          </cell>
          <cell r="C59" t="str">
            <v>52</v>
          </cell>
          <cell r="D59" t="str">
            <v>USD</v>
          </cell>
          <cell r="E59" t="str">
            <v>TERM</v>
          </cell>
          <cell r="F59">
            <v>20</v>
          </cell>
          <cell r="G59" t="str">
            <v>INDIV.</v>
          </cell>
          <cell r="H59" t="str">
            <v>INDIV.</v>
          </cell>
          <cell r="I59">
            <v>9966000</v>
          </cell>
          <cell r="J59">
            <v>200000</v>
          </cell>
          <cell r="K59">
            <v>9966000</v>
          </cell>
        </row>
        <row r="60">
          <cell r="A60" t="str">
            <v>GOVERNMENT OF JAMAICA</v>
          </cell>
          <cell r="B60">
            <v>120</v>
          </cell>
          <cell r="C60" t="str">
            <v>53</v>
          </cell>
          <cell r="D60" t="str">
            <v>USD</v>
          </cell>
          <cell r="E60" t="str">
            <v>TERM</v>
          </cell>
          <cell r="F60">
            <v>10</v>
          </cell>
          <cell r="G60" t="str">
            <v>C.G</v>
          </cell>
          <cell r="H60" t="str">
            <v>C.G</v>
          </cell>
          <cell r="I60">
            <v>1489734.62</v>
          </cell>
          <cell r="J60">
            <v>29896.339955849893</v>
          </cell>
          <cell r="K60">
            <v>1489734.62</v>
          </cell>
        </row>
        <row r="61">
          <cell r="A61" t="str">
            <v>GOVERNMENT OF JAMAICA</v>
          </cell>
          <cell r="B61">
            <v>120</v>
          </cell>
          <cell r="C61" t="str">
            <v>53</v>
          </cell>
          <cell r="D61" t="str">
            <v>USD</v>
          </cell>
          <cell r="E61" t="str">
            <v>TERM</v>
          </cell>
          <cell r="F61">
            <v>10</v>
          </cell>
          <cell r="G61" t="str">
            <v>C.G</v>
          </cell>
          <cell r="H61" t="str">
            <v>C.G</v>
          </cell>
          <cell r="I61">
            <v>211962.87</v>
          </cell>
          <cell r="J61">
            <v>4253.7200481637565</v>
          </cell>
          <cell r="K61">
            <v>211962.86999999997</v>
          </cell>
        </row>
        <row r="62">
          <cell r="A62" t="str">
            <v>GOVERNMENT OF JAMAICA</v>
          </cell>
          <cell r="B62">
            <v>120</v>
          </cell>
          <cell r="C62" t="str">
            <v>53</v>
          </cell>
          <cell r="D62" t="str">
            <v>USD</v>
          </cell>
          <cell r="E62" t="str">
            <v>TERM</v>
          </cell>
          <cell r="F62">
            <v>10</v>
          </cell>
          <cell r="G62" t="str">
            <v>C.G</v>
          </cell>
          <cell r="H62" t="str">
            <v>C.G</v>
          </cell>
          <cell r="I62">
            <v>76411335.129999995</v>
          </cell>
          <cell r="J62">
            <v>1533440.3999598634</v>
          </cell>
          <cell r="K62">
            <v>76411335.129999995</v>
          </cell>
        </row>
        <row r="63">
          <cell r="A63" t="str">
            <v>PORT AUTHORITY OF JAMAICA</v>
          </cell>
          <cell r="B63">
            <v>120</v>
          </cell>
          <cell r="C63" t="str">
            <v>55</v>
          </cell>
          <cell r="D63" t="str">
            <v>USD</v>
          </cell>
          <cell r="E63" t="str">
            <v>TERM</v>
          </cell>
          <cell r="F63">
            <v>11</v>
          </cell>
          <cell r="G63" t="str">
            <v>PSX</v>
          </cell>
          <cell r="H63" t="str">
            <v>PSX</v>
          </cell>
          <cell r="I63">
            <v>26469003.359999999</v>
          </cell>
          <cell r="J63">
            <v>531186.09993979533</v>
          </cell>
          <cell r="K63">
            <v>26469003.359999999</v>
          </cell>
        </row>
        <row r="64">
          <cell r="A64" t="str">
            <v>PORT AUTHORITY OF JAMAICA</v>
          </cell>
          <cell r="B64">
            <v>120</v>
          </cell>
          <cell r="C64" t="str">
            <v>55</v>
          </cell>
          <cell r="D64" t="str">
            <v>USD</v>
          </cell>
          <cell r="E64" t="str">
            <v>TERM</v>
          </cell>
          <cell r="F64">
            <v>11</v>
          </cell>
          <cell r="G64" t="str">
            <v>PSX</v>
          </cell>
          <cell r="H64" t="str">
            <v>PSX</v>
          </cell>
          <cell r="I64">
            <v>1159934.77</v>
          </cell>
          <cell r="J64">
            <v>23277.840056191049</v>
          </cell>
          <cell r="K64">
            <v>1159934.77</v>
          </cell>
        </row>
        <row r="65">
          <cell r="A65" t="str">
            <v>PORT AUTHORITY OF JAMAICA</v>
          </cell>
          <cell r="B65">
            <v>120</v>
          </cell>
          <cell r="C65" t="str">
            <v>55</v>
          </cell>
          <cell r="D65" t="str">
            <v>USD</v>
          </cell>
          <cell r="E65" t="str">
            <v>TERM</v>
          </cell>
          <cell r="F65">
            <v>11</v>
          </cell>
          <cell r="G65" t="str">
            <v>PSX</v>
          </cell>
          <cell r="H65" t="str">
            <v>PSX</v>
          </cell>
          <cell r="I65">
            <v>7096067.0599999996</v>
          </cell>
          <cell r="J65">
            <v>142405.51996789084</v>
          </cell>
          <cell r="K65">
            <v>7096067.0600000005</v>
          </cell>
        </row>
        <row r="66">
          <cell r="A66" t="str">
            <v>TROPICAIR</v>
          </cell>
          <cell r="B66">
            <v>120</v>
          </cell>
          <cell r="C66" t="str">
            <v>63</v>
          </cell>
          <cell r="D66" t="str">
            <v>JA $</v>
          </cell>
          <cell r="E66" t="str">
            <v>TERM</v>
          </cell>
          <cell r="F66">
            <v>10</v>
          </cell>
          <cell r="G66" t="str">
            <v>BUSINESS</v>
          </cell>
          <cell r="H66" t="str">
            <v>METALS</v>
          </cell>
          <cell r="I66">
            <v>1529420</v>
          </cell>
          <cell r="J66">
            <v>0</v>
          </cell>
          <cell r="K66">
            <v>0</v>
          </cell>
        </row>
        <row r="67">
          <cell r="A67" t="str">
            <v>JOHNS HALL AGGREGATES LTD</v>
          </cell>
          <cell r="B67">
            <v>120</v>
          </cell>
          <cell r="C67" t="str">
            <v>95</v>
          </cell>
          <cell r="D67" t="str">
            <v>JA $</v>
          </cell>
          <cell r="E67" t="str">
            <v>TERM</v>
          </cell>
          <cell r="F67">
            <v>29</v>
          </cell>
          <cell r="G67" t="str">
            <v>BUSINESS</v>
          </cell>
          <cell r="H67" t="str">
            <v>MINING</v>
          </cell>
          <cell r="I67">
            <v>105555.75</v>
          </cell>
          <cell r="J67">
            <v>0</v>
          </cell>
          <cell r="K67">
            <v>0</v>
          </cell>
        </row>
        <row r="68">
          <cell r="A68" t="str">
            <v>STAFF-4%</v>
          </cell>
          <cell r="B68">
            <v>121</v>
          </cell>
          <cell r="C68" t="str">
            <v>00</v>
          </cell>
          <cell r="D68" t="str">
            <v>JA $</v>
          </cell>
          <cell r="E68" t="str">
            <v>TERM</v>
          </cell>
          <cell r="F68">
            <v>4</v>
          </cell>
          <cell r="G68" t="str">
            <v>INDIV.</v>
          </cell>
          <cell r="H68" t="str">
            <v>INDIV.</v>
          </cell>
          <cell r="I68">
            <v>58665737.200000003</v>
          </cell>
          <cell r="J68">
            <v>0</v>
          </cell>
          <cell r="K68">
            <v>0</v>
          </cell>
        </row>
        <row r="69">
          <cell r="A69" t="str">
            <v>STAFF-20.75%</v>
          </cell>
          <cell r="B69">
            <v>121</v>
          </cell>
          <cell r="C69" t="str">
            <v>06</v>
          </cell>
          <cell r="D69" t="str">
            <v>JA $</v>
          </cell>
          <cell r="E69" t="str">
            <v>TERM</v>
          </cell>
          <cell r="F69">
            <v>20.75</v>
          </cell>
          <cell r="G69" t="str">
            <v>INDIV.</v>
          </cell>
          <cell r="H69" t="str">
            <v>INDIV.</v>
          </cell>
          <cell r="I69">
            <v>1852677.35</v>
          </cell>
          <cell r="J69">
            <v>0</v>
          </cell>
          <cell r="K69">
            <v>0</v>
          </cell>
        </row>
        <row r="70">
          <cell r="A70" t="str">
            <v>STAFF-3%</v>
          </cell>
          <cell r="B70">
            <v>121</v>
          </cell>
          <cell r="C70" t="str">
            <v>08</v>
          </cell>
          <cell r="D70" t="str">
            <v>JA $</v>
          </cell>
          <cell r="E70" t="str">
            <v>MTG</v>
          </cell>
          <cell r="F70">
            <v>3</v>
          </cell>
          <cell r="G70" t="str">
            <v>INDIV.</v>
          </cell>
          <cell r="H70" t="str">
            <v>construction</v>
          </cell>
          <cell r="I70">
            <v>39679048.170000002</v>
          </cell>
          <cell r="J70">
            <v>0</v>
          </cell>
          <cell r="K70">
            <v>0</v>
          </cell>
        </row>
        <row r="71">
          <cell r="A71" t="str">
            <v>STAFF-16%</v>
          </cell>
          <cell r="B71">
            <v>121</v>
          </cell>
          <cell r="C71" t="str">
            <v>10</v>
          </cell>
          <cell r="D71" t="str">
            <v>JA $</v>
          </cell>
          <cell r="E71" t="str">
            <v>MTG</v>
          </cell>
          <cell r="F71">
            <v>16</v>
          </cell>
          <cell r="G71" t="str">
            <v>INDIV.</v>
          </cell>
          <cell r="H71" t="str">
            <v>construction</v>
          </cell>
          <cell r="I71">
            <v>10972196.08</v>
          </cell>
          <cell r="J71">
            <v>0</v>
          </cell>
          <cell r="K71">
            <v>0</v>
          </cell>
        </row>
        <row r="72">
          <cell r="A72" t="str">
            <v>ESSO STANDARD OIL S.A. LTD.</v>
          </cell>
          <cell r="B72">
            <v>126</v>
          </cell>
          <cell r="C72" t="str">
            <v>02</v>
          </cell>
          <cell r="D72" t="str">
            <v>JA $</v>
          </cell>
          <cell r="E72" t="str">
            <v>O/D</v>
          </cell>
          <cell r="F72">
            <v>12</v>
          </cell>
          <cell r="G72" t="str">
            <v>BUSINESS</v>
          </cell>
          <cell r="H72" t="str">
            <v>GAS</v>
          </cell>
          <cell r="I72">
            <v>6964745.5199999996</v>
          </cell>
          <cell r="J72">
            <v>0</v>
          </cell>
          <cell r="K72">
            <v>0</v>
          </cell>
        </row>
        <row r="73">
          <cell r="A73" t="str">
            <v>JAMAICA COOPERATIVE CREDIT UNION</v>
          </cell>
          <cell r="B73">
            <v>126</v>
          </cell>
          <cell r="C73" t="str">
            <v>02</v>
          </cell>
          <cell r="D73" t="str">
            <v>JA $</v>
          </cell>
          <cell r="E73" t="str">
            <v>O/D</v>
          </cell>
          <cell r="F73">
            <v>12</v>
          </cell>
          <cell r="G73" t="str">
            <v>F.I.</v>
          </cell>
          <cell r="H73" t="str">
            <v>F.I.</v>
          </cell>
          <cell r="I73">
            <v>429454.18</v>
          </cell>
          <cell r="J73">
            <v>0</v>
          </cell>
          <cell r="K73">
            <v>0</v>
          </cell>
        </row>
        <row r="74">
          <cell r="A74" t="str">
            <v>MUSSON JAMAICA LTD.</v>
          </cell>
          <cell r="B74">
            <v>126</v>
          </cell>
          <cell r="C74" t="str">
            <v>02</v>
          </cell>
          <cell r="D74" t="str">
            <v>JA $</v>
          </cell>
          <cell r="E74" t="str">
            <v>O/D</v>
          </cell>
          <cell r="F74">
            <v>12</v>
          </cell>
          <cell r="G74" t="str">
            <v>BUSINESS</v>
          </cell>
          <cell r="H74" t="str">
            <v>FOOD</v>
          </cell>
          <cell r="I74">
            <v>39578.18</v>
          </cell>
          <cell r="J74">
            <v>0</v>
          </cell>
          <cell r="K74">
            <v>0</v>
          </cell>
        </row>
        <row r="75">
          <cell r="A75" t="str">
            <v>RED STRIPE</v>
          </cell>
          <cell r="B75">
            <v>126</v>
          </cell>
          <cell r="C75" t="str">
            <v>02</v>
          </cell>
          <cell r="D75" t="str">
            <v>JA $</v>
          </cell>
          <cell r="E75" t="str">
            <v>O/D</v>
          </cell>
          <cell r="F75">
            <v>12</v>
          </cell>
          <cell r="G75" t="str">
            <v>BUSINESS</v>
          </cell>
          <cell r="H75" t="str">
            <v>FOOD</v>
          </cell>
          <cell r="I75">
            <v>14363558.75</v>
          </cell>
          <cell r="J75">
            <v>0</v>
          </cell>
          <cell r="K75">
            <v>0</v>
          </cell>
        </row>
        <row r="76">
          <cell r="A76" t="str">
            <v>SEPROD LIMITED</v>
          </cell>
          <cell r="B76">
            <v>126</v>
          </cell>
          <cell r="C76" t="str">
            <v>02</v>
          </cell>
          <cell r="D76" t="str">
            <v>JA $</v>
          </cell>
          <cell r="E76" t="str">
            <v>O/D</v>
          </cell>
          <cell r="F76">
            <v>12</v>
          </cell>
          <cell r="G76" t="str">
            <v>BUSINESS</v>
          </cell>
          <cell r="H76" t="str">
            <v>DIST'N</v>
          </cell>
          <cell r="I76">
            <v>255557.76000000001</v>
          </cell>
          <cell r="J76">
            <v>0</v>
          </cell>
          <cell r="K76">
            <v>0</v>
          </cell>
        </row>
        <row r="77">
          <cell r="A77" t="str">
            <v>DUB PLATE MUSIC PUBLISHERS LTD.</v>
          </cell>
          <cell r="B77">
            <v>126</v>
          </cell>
          <cell r="C77" t="str">
            <v>06</v>
          </cell>
          <cell r="D77" t="str">
            <v>JA $</v>
          </cell>
          <cell r="E77" t="str">
            <v>O/D</v>
          </cell>
          <cell r="F77">
            <v>12</v>
          </cell>
          <cell r="G77" t="str">
            <v>BUSINESS</v>
          </cell>
          <cell r="H77" t="str">
            <v>ENTERTAINMENT</v>
          </cell>
          <cell r="I77">
            <v>108974.9</v>
          </cell>
          <cell r="J77">
            <v>0</v>
          </cell>
          <cell r="K77">
            <v>0</v>
          </cell>
        </row>
        <row r="78">
          <cell r="A78" t="str">
            <v>JAMAICA ELECTRICAL TECHNOLOGY</v>
          </cell>
          <cell r="B78">
            <v>126</v>
          </cell>
          <cell r="C78" t="str">
            <v>07</v>
          </cell>
          <cell r="D78" t="str">
            <v>JA $</v>
          </cell>
          <cell r="E78" t="str">
            <v>O/D</v>
          </cell>
          <cell r="F78">
            <v>21</v>
          </cell>
          <cell r="G78" t="str">
            <v>BUSINESS</v>
          </cell>
          <cell r="H78" t="str">
            <v>PROF.</v>
          </cell>
          <cell r="I78">
            <v>277007.51</v>
          </cell>
          <cell r="J78">
            <v>0</v>
          </cell>
          <cell r="K78">
            <v>0</v>
          </cell>
        </row>
        <row r="79">
          <cell r="A79" t="str">
            <v>JOHNSON &amp; JOHNSON JA. LTD.</v>
          </cell>
          <cell r="B79">
            <v>127</v>
          </cell>
          <cell r="C79" t="str">
            <v>01</v>
          </cell>
          <cell r="D79" t="str">
            <v>JA $</v>
          </cell>
          <cell r="E79" t="str">
            <v>O/D</v>
          </cell>
          <cell r="F79">
            <v>26.3</v>
          </cell>
          <cell r="G79" t="str">
            <v>BUSINESS</v>
          </cell>
          <cell r="H79" t="str">
            <v>DIST'N</v>
          </cell>
          <cell r="I79">
            <v>22361583.039999999</v>
          </cell>
          <cell r="J79">
            <v>0</v>
          </cell>
          <cell r="K79">
            <v>0</v>
          </cell>
        </row>
        <row r="80">
          <cell r="A80" t="str">
            <v>HARDWARE &amp; LUMBER LTD.</v>
          </cell>
          <cell r="B80">
            <v>127</v>
          </cell>
          <cell r="C80" t="str">
            <v>02</v>
          </cell>
          <cell r="D80" t="str">
            <v>JA $</v>
          </cell>
          <cell r="E80" t="str">
            <v>O/D</v>
          </cell>
          <cell r="F80">
            <v>19</v>
          </cell>
          <cell r="G80" t="str">
            <v>BUSINESS</v>
          </cell>
          <cell r="H80" t="str">
            <v>DIST'N</v>
          </cell>
          <cell r="I80">
            <v>2839209.68</v>
          </cell>
          <cell r="J80">
            <v>0</v>
          </cell>
          <cell r="K80">
            <v>0</v>
          </cell>
        </row>
        <row r="81">
          <cell r="A81" t="str">
            <v>NESTLE JAMAICA LIMITED</v>
          </cell>
          <cell r="B81">
            <v>127</v>
          </cell>
          <cell r="C81" t="str">
            <v>02</v>
          </cell>
          <cell r="D81" t="str">
            <v>JA $</v>
          </cell>
          <cell r="E81" t="str">
            <v>O/D</v>
          </cell>
          <cell r="F81">
            <v>19</v>
          </cell>
          <cell r="G81" t="str">
            <v>BUSINESS</v>
          </cell>
          <cell r="H81" t="str">
            <v>FOOD</v>
          </cell>
          <cell r="I81">
            <v>7304.78</v>
          </cell>
          <cell r="J81">
            <v>0</v>
          </cell>
          <cell r="K81">
            <v>0</v>
          </cell>
        </row>
        <row r="82">
          <cell r="A82" t="str">
            <v>MYERS,FLETCHER AND GORDON</v>
          </cell>
          <cell r="B82">
            <v>127</v>
          </cell>
          <cell r="C82" t="str">
            <v>02</v>
          </cell>
          <cell r="D82" t="str">
            <v>JA $</v>
          </cell>
          <cell r="E82" t="str">
            <v>O/D</v>
          </cell>
          <cell r="F82">
            <v>26.3</v>
          </cell>
          <cell r="G82" t="str">
            <v>BUSINESS</v>
          </cell>
          <cell r="H82" t="str">
            <v>PROF.</v>
          </cell>
          <cell r="I82">
            <v>1285294.55</v>
          </cell>
          <cell r="J82">
            <v>0</v>
          </cell>
          <cell r="K82">
            <v>0</v>
          </cell>
        </row>
        <row r="83">
          <cell r="A83" t="str">
            <v>TEXACO CARIBBEAN INC.</v>
          </cell>
          <cell r="B83">
            <v>127</v>
          </cell>
          <cell r="C83" t="str">
            <v>02</v>
          </cell>
          <cell r="D83" t="str">
            <v>JA $</v>
          </cell>
          <cell r="E83" t="str">
            <v>O/D</v>
          </cell>
          <cell r="F83">
            <v>29</v>
          </cell>
          <cell r="G83" t="str">
            <v>BUSINESS</v>
          </cell>
          <cell r="H83" t="str">
            <v>GAS</v>
          </cell>
          <cell r="I83">
            <v>478.04</v>
          </cell>
          <cell r="J83">
            <v>0</v>
          </cell>
          <cell r="K83">
            <v>0</v>
          </cell>
        </row>
        <row r="84">
          <cell r="A84" t="str">
            <v>AAA CARGO BROKERS</v>
          </cell>
          <cell r="B84">
            <v>127</v>
          </cell>
          <cell r="C84" t="str">
            <v>06</v>
          </cell>
          <cell r="D84" t="str">
            <v>JA $</v>
          </cell>
          <cell r="E84" t="str">
            <v>O/D</v>
          </cell>
          <cell r="F84">
            <v>19</v>
          </cell>
          <cell r="G84" t="str">
            <v>BUSINESS</v>
          </cell>
          <cell r="H84" t="str">
            <v>PROF.</v>
          </cell>
          <cell r="I84">
            <v>56652.78</v>
          </cell>
          <cell r="J84">
            <v>0</v>
          </cell>
          <cell r="K84">
            <v>0</v>
          </cell>
        </row>
        <row r="85">
          <cell r="A85" t="str">
            <v>CHECKER CHEMICALS LIMITED</v>
          </cell>
          <cell r="B85">
            <v>127</v>
          </cell>
          <cell r="C85" t="str">
            <v>06</v>
          </cell>
          <cell r="D85" t="str">
            <v>JA $</v>
          </cell>
          <cell r="E85" t="str">
            <v>O/D</v>
          </cell>
          <cell r="F85">
            <v>19</v>
          </cell>
          <cell r="G85" t="str">
            <v>BUSINESS</v>
          </cell>
          <cell r="H85" t="str">
            <v>MFG-CHEM</v>
          </cell>
          <cell r="I85">
            <v>605145.06999999995</v>
          </cell>
          <cell r="J85">
            <v>0</v>
          </cell>
          <cell r="K85">
            <v>0</v>
          </cell>
        </row>
        <row r="86">
          <cell r="A86" t="str">
            <v>CIVIL ENG. RESEARCH AND TESTING</v>
          </cell>
          <cell r="B86">
            <v>127</v>
          </cell>
          <cell r="C86" t="str">
            <v>06</v>
          </cell>
          <cell r="D86" t="str">
            <v>JA $</v>
          </cell>
          <cell r="E86" t="str">
            <v>O/D</v>
          </cell>
          <cell r="F86">
            <v>19</v>
          </cell>
          <cell r="G86" t="str">
            <v>BUSINESS</v>
          </cell>
          <cell r="H86" t="str">
            <v>PROF.</v>
          </cell>
          <cell r="I86">
            <v>261455.51</v>
          </cell>
          <cell r="J86">
            <v>0</v>
          </cell>
          <cell r="K86">
            <v>0</v>
          </cell>
        </row>
        <row r="87">
          <cell r="A87" t="str">
            <v>HARMAN SALES COMPANY LTD.</v>
          </cell>
          <cell r="B87">
            <v>127</v>
          </cell>
          <cell r="C87" t="str">
            <v>06</v>
          </cell>
          <cell r="D87" t="str">
            <v>JA $</v>
          </cell>
          <cell r="E87" t="str">
            <v>O/D</v>
          </cell>
          <cell r="F87">
            <v>19</v>
          </cell>
          <cell r="G87" t="str">
            <v>BUSINESS</v>
          </cell>
          <cell r="H87" t="str">
            <v>DIST'N</v>
          </cell>
          <cell r="I87">
            <v>171139.57</v>
          </cell>
          <cell r="J87">
            <v>0</v>
          </cell>
          <cell r="K87">
            <v>0</v>
          </cell>
        </row>
        <row r="88">
          <cell r="A88" t="str">
            <v>IT'S A DOGS WORLD LIMITED</v>
          </cell>
          <cell r="B88">
            <v>127</v>
          </cell>
          <cell r="C88" t="str">
            <v>06</v>
          </cell>
          <cell r="D88" t="str">
            <v>JA $</v>
          </cell>
          <cell r="E88" t="str">
            <v>O/D</v>
          </cell>
          <cell r="F88">
            <v>19</v>
          </cell>
          <cell r="G88" t="str">
            <v>BUSINESS</v>
          </cell>
          <cell r="H88" t="str">
            <v>PROF.</v>
          </cell>
          <cell r="I88">
            <v>53588.29</v>
          </cell>
          <cell r="J88">
            <v>0</v>
          </cell>
          <cell r="K88">
            <v>0</v>
          </cell>
        </row>
        <row r="89">
          <cell r="A89" t="str">
            <v>JAMAICA UCC BLUE MTN. COFFEE CO.</v>
          </cell>
          <cell r="B89">
            <v>127</v>
          </cell>
          <cell r="C89" t="str">
            <v>06</v>
          </cell>
          <cell r="D89" t="str">
            <v>JA $</v>
          </cell>
          <cell r="E89" t="str">
            <v>O/D</v>
          </cell>
          <cell r="F89">
            <v>19</v>
          </cell>
          <cell r="G89" t="str">
            <v>BUSINESS</v>
          </cell>
          <cell r="H89" t="str">
            <v>FOOD</v>
          </cell>
          <cell r="I89">
            <v>200362.27</v>
          </cell>
          <cell r="J89">
            <v>0</v>
          </cell>
          <cell r="K89">
            <v>0</v>
          </cell>
        </row>
        <row r="90">
          <cell r="A90" t="str">
            <v>KEENADON LTD T-A L.G SERV CENTRE</v>
          </cell>
          <cell r="B90">
            <v>127</v>
          </cell>
          <cell r="C90" t="str">
            <v>06</v>
          </cell>
          <cell r="D90" t="str">
            <v>JA $</v>
          </cell>
          <cell r="E90" t="str">
            <v>O/D</v>
          </cell>
          <cell r="F90">
            <v>29</v>
          </cell>
          <cell r="G90" t="str">
            <v>BUSINESS</v>
          </cell>
          <cell r="H90" t="str">
            <v>GAS</v>
          </cell>
          <cell r="I90">
            <v>1109116.2</v>
          </cell>
          <cell r="J90">
            <v>0</v>
          </cell>
          <cell r="K90">
            <v>0</v>
          </cell>
        </row>
        <row r="91">
          <cell r="A91" t="str">
            <v>VAP LIMITED</v>
          </cell>
          <cell r="B91">
            <v>127</v>
          </cell>
          <cell r="C91" t="str">
            <v>06</v>
          </cell>
          <cell r="D91" t="str">
            <v>JA $</v>
          </cell>
          <cell r="E91" t="str">
            <v>O/D</v>
          </cell>
          <cell r="F91">
            <v>32</v>
          </cell>
          <cell r="G91" t="str">
            <v>BUSINESS</v>
          </cell>
          <cell r="H91" t="str">
            <v>PROF.</v>
          </cell>
          <cell r="I91">
            <v>2648181.2799999998</v>
          </cell>
          <cell r="J91">
            <v>0</v>
          </cell>
          <cell r="K91">
            <v>0</v>
          </cell>
        </row>
        <row r="92">
          <cell r="A92" t="str">
            <v>TIMO'S TRADING LIMITED</v>
          </cell>
          <cell r="B92">
            <v>127</v>
          </cell>
          <cell r="C92" t="str">
            <v>07</v>
          </cell>
          <cell r="D92" t="str">
            <v>JA $</v>
          </cell>
          <cell r="E92" t="str">
            <v>O/D</v>
          </cell>
          <cell r="F92">
            <v>17</v>
          </cell>
          <cell r="G92" t="str">
            <v>BUSINESS</v>
          </cell>
          <cell r="H92" t="str">
            <v>DIST'N</v>
          </cell>
          <cell r="I92">
            <v>9169134.4600000009</v>
          </cell>
          <cell r="J92">
            <v>0</v>
          </cell>
          <cell r="K92">
            <v>0</v>
          </cell>
        </row>
        <row r="93">
          <cell r="A93" t="str">
            <v>CARIBBEAN BRAKE PRODUCTS LTD</v>
          </cell>
          <cell r="B93">
            <v>128</v>
          </cell>
          <cell r="C93" t="str">
            <v>03</v>
          </cell>
          <cell r="D93" t="str">
            <v>USD</v>
          </cell>
          <cell r="E93" t="str">
            <v>L/C</v>
          </cell>
          <cell r="F93">
            <v>9.4600000000000009</v>
          </cell>
          <cell r="G93" t="str">
            <v>BUSINESS</v>
          </cell>
          <cell r="H93" t="str">
            <v>MFG-OTHER</v>
          </cell>
          <cell r="I93">
            <v>16156586.699999999</v>
          </cell>
          <cell r="J93">
            <v>324234.13004214328</v>
          </cell>
          <cell r="K93">
            <v>16156586.699999999</v>
          </cell>
        </row>
        <row r="94">
          <cell r="A94" t="str">
            <v>GREAT RESORTS</v>
          </cell>
          <cell r="B94">
            <v>128</v>
          </cell>
          <cell r="C94" t="str">
            <v>03</v>
          </cell>
          <cell r="D94" t="str">
            <v>USD</v>
          </cell>
          <cell r="E94" t="str">
            <v>L/C</v>
          </cell>
          <cell r="F94">
            <v>9.4600000000000009</v>
          </cell>
          <cell r="G94" t="str">
            <v>BUSINESS</v>
          </cell>
          <cell r="H94" t="str">
            <v>TOURISM</v>
          </cell>
          <cell r="I94">
            <v>2488599.89</v>
          </cell>
          <cell r="J94">
            <v>49941.799919727076</v>
          </cell>
          <cell r="K94">
            <v>2488599.89</v>
          </cell>
        </row>
        <row r="95">
          <cell r="A95" t="str">
            <v>CN INDUSTRIAL SUPPLIES LTD.</v>
          </cell>
          <cell r="B95">
            <v>128</v>
          </cell>
          <cell r="C95" t="str">
            <v>03</v>
          </cell>
          <cell r="D95" t="str">
            <v>USD</v>
          </cell>
          <cell r="E95" t="str">
            <v>L/C</v>
          </cell>
          <cell r="F95">
            <v>14</v>
          </cell>
          <cell r="G95" t="str">
            <v>BUSINESS</v>
          </cell>
          <cell r="H95" t="str">
            <v>DIST'N</v>
          </cell>
          <cell r="I95">
            <v>818612.22</v>
          </cell>
          <cell r="J95">
            <v>16428.099939795306</v>
          </cell>
          <cell r="K95">
            <v>818612.22000000009</v>
          </cell>
        </row>
        <row r="96">
          <cell r="A96" t="str">
            <v>JAMAICA PUBLIC SERVICE CO. LTD</v>
          </cell>
          <cell r="B96">
            <v>128</v>
          </cell>
          <cell r="C96" t="str">
            <v>14</v>
          </cell>
          <cell r="D96" t="str">
            <v>USD</v>
          </cell>
          <cell r="E96" t="str">
            <v>L/C</v>
          </cell>
          <cell r="F96">
            <v>9.75</v>
          </cell>
          <cell r="G96" t="str">
            <v>BUSINESS</v>
          </cell>
          <cell r="H96" t="str">
            <v>GAS</v>
          </cell>
          <cell r="I96">
            <v>80193032.989999995</v>
          </cell>
          <cell r="J96">
            <v>1609332.3899257474</v>
          </cell>
          <cell r="K96">
            <v>80193032.989999995</v>
          </cell>
        </row>
        <row r="97">
          <cell r="A97" t="str">
            <v>INTERNATIONAL HOTELS</v>
          </cell>
          <cell r="B97">
            <v>150</v>
          </cell>
          <cell r="C97" t="str">
            <v>00</v>
          </cell>
          <cell r="D97" t="str">
            <v>USD</v>
          </cell>
          <cell r="E97" t="str">
            <v>LEASE</v>
          </cell>
          <cell r="F97">
            <v>12.5</v>
          </cell>
          <cell r="G97" t="str">
            <v>BUSINESS</v>
          </cell>
          <cell r="H97" t="str">
            <v>TOURISM</v>
          </cell>
          <cell r="I97">
            <v>41862134.170000002</v>
          </cell>
          <cell r="J97">
            <v>840099.02006823209</v>
          </cell>
          <cell r="K97">
            <v>41862134.170000002</v>
          </cell>
        </row>
        <row r="98">
          <cell r="A98" t="str">
            <v>CONTINENTAL BAKING CO.</v>
          </cell>
          <cell r="B98">
            <v>150</v>
          </cell>
          <cell r="C98" t="str">
            <v>00</v>
          </cell>
          <cell r="D98" t="str">
            <v>USD</v>
          </cell>
          <cell r="E98" t="str">
            <v>LEASE</v>
          </cell>
          <cell r="F98">
            <v>15</v>
          </cell>
          <cell r="G98" t="str">
            <v>BUSINESS</v>
          </cell>
          <cell r="H98" t="str">
            <v>FOOD</v>
          </cell>
          <cell r="I98">
            <v>10887210.199999999</v>
          </cell>
          <cell r="J98">
            <v>218487.06000401365</v>
          </cell>
          <cell r="K98">
            <v>10887210.199999999</v>
          </cell>
        </row>
        <row r="99">
          <cell r="A99" t="str">
            <v>CONTINENTAL BAKING CO.</v>
          </cell>
          <cell r="B99">
            <v>150</v>
          </cell>
          <cell r="C99" t="str">
            <v>00</v>
          </cell>
          <cell r="D99" t="str">
            <v>USD</v>
          </cell>
          <cell r="E99" t="str">
            <v>LEASE</v>
          </cell>
          <cell r="F99">
            <v>15</v>
          </cell>
          <cell r="G99" t="str">
            <v>BUSINESS</v>
          </cell>
          <cell r="H99" t="str">
            <v>FOOD</v>
          </cell>
          <cell r="I99">
            <v>21632149.27</v>
          </cell>
          <cell r="J99">
            <v>434118.98996588401</v>
          </cell>
          <cell r="K99">
            <v>21632149.27</v>
          </cell>
        </row>
        <row r="100">
          <cell r="A100" t="str">
            <v>RESTAURANTS OF JAMAICA</v>
          </cell>
          <cell r="B100">
            <v>150</v>
          </cell>
          <cell r="C100" t="str">
            <v>00</v>
          </cell>
          <cell r="D100" t="str">
            <v>JA $</v>
          </cell>
          <cell r="E100" t="str">
            <v>LEASE</v>
          </cell>
          <cell r="F100">
            <v>20.88</v>
          </cell>
          <cell r="G100" t="str">
            <v>BUSINESS</v>
          </cell>
          <cell r="H100" t="str">
            <v>FOOD</v>
          </cell>
          <cell r="I100">
            <v>1906392.03</v>
          </cell>
          <cell r="J100">
            <v>0</v>
          </cell>
          <cell r="K100">
            <v>0</v>
          </cell>
        </row>
        <row r="101">
          <cell r="A101" t="str">
            <v>INTL INGREDIENTS LTD.</v>
          </cell>
          <cell r="B101">
            <v>150</v>
          </cell>
          <cell r="C101" t="str">
            <v>00</v>
          </cell>
          <cell r="D101" t="str">
            <v>JA $</v>
          </cell>
          <cell r="E101" t="str">
            <v>LEASE</v>
          </cell>
          <cell r="F101">
            <v>24</v>
          </cell>
          <cell r="G101" t="str">
            <v>BUSINESS</v>
          </cell>
          <cell r="H101" t="str">
            <v>FOOD</v>
          </cell>
          <cell r="I101">
            <v>3056121.06</v>
          </cell>
          <cell r="J101">
            <v>0</v>
          </cell>
          <cell r="K101">
            <v>0</v>
          </cell>
        </row>
        <row r="102">
          <cell r="A102" t="str">
            <v>WENDICO JAMAICA LIMITED</v>
          </cell>
          <cell r="B102">
            <v>150</v>
          </cell>
          <cell r="C102" t="str">
            <v>01</v>
          </cell>
          <cell r="D102" t="str">
            <v>USD</v>
          </cell>
          <cell r="E102" t="str">
            <v>LEASE</v>
          </cell>
          <cell r="F102">
            <v>12</v>
          </cell>
          <cell r="G102" t="str">
            <v>BUSINESS</v>
          </cell>
          <cell r="H102" t="str">
            <v>FOOD</v>
          </cell>
          <cell r="I102">
            <v>1275083.43</v>
          </cell>
          <cell r="J102">
            <v>25588.670078266103</v>
          </cell>
          <cell r="K102">
            <v>1275083.43</v>
          </cell>
        </row>
        <row r="103">
          <cell r="A103" t="str">
            <v>INTERNATIONAL HOTELS</v>
          </cell>
          <cell r="B103">
            <v>150</v>
          </cell>
          <cell r="C103" t="str">
            <v>01</v>
          </cell>
          <cell r="D103" t="str">
            <v>USD</v>
          </cell>
          <cell r="E103" t="str">
            <v>LEASE</v>
          </cell>
          <cell r="F103">
            <v>12.5</v>
          </cell>
          <cell r="G103" t="str">
            <v>BUSINESS</v>
          </cell>
          <cell r="H103" t="str">
            <v>TOURISM</v>
          </cell>
          <cell r="I103">
            <v>2297893.5099999998</v>
          </cell>
          <cell r="J103">
            <v>46114.660044150107</v>
          </cell>
          <cell r="K103">
            <v>2297893.5099999998</v>
          </cell>
        </row>
        <row r="104">
          <cell r="A104" t="str">
            <v>CONTINENTAL BAKING CO.</v>
          </cell>
          <cell r="B104">
            <v>150</v>
          </cell>
          <cell r="C104" t="str">
            <v>01</v>
          </cell>
          <cell r="D104" t="str">
            <v>USD</v>
          </cell>
          <cell r="E104" t="str">
            <v>LEASE</v>
          </cell>
          <cell r="F104">
            <v>15</v>
          </cell>
          <cell r="G104" t="str">
            <v>BUSINESS</v>
          </cell>
          <cell r="H104" t="str">
            <v>FOOD</v>
          </cell>
          <cell r="I104">
            <v>7518.82</v>
          </cell>
          <cell r="J104">
            <v>150.88942404174193</v>
          </cell>
          <cell r="K104">
            <v>7518.8200000000006</v>
          </cell>
        </row>
        <row r="105">
          <cell r="A105" t="str">
            <v>INTL INGREDIENTS LTD.</v>
          </cell>
          <cell r="B105">
            <v>150</v>
          </cell>
          <cell r="C105" t="str">
            <v>01</v>
          </cell>
          <cell r="D105" t="str">
            <v>JA $</v>
          </cell>
          <cell r="E105" t="str">
            <v>LEASE</v>
          </cell>
          <cell r="F105">
            <v>24</v>
          </cell>
          <cell r="G105" t="str">
            <v>BUSINESS</v>
          </cell>
          <cell r="H105" t="str">
            <v>FOOD</v>
          </cell>
          <cell r="I105">
            <v>143637.07</v>
          </cell>
          <cell r="J105">
            <v>0</v>
          </cell>
          <cell r="K105">
            <v>0</v>
          </cell>
        </row>
        <row r="106">
          <cell r="A106" t="str">
            <v>CAYMANAS DEVELOPMENT</v>
          </cell>
          <cell r="B106">
            <v>150</v>
          </cell>
          <cell r="C106" t="str">
            <v>02</v>
          </cell>
          <cell r="D106" t="str">
            <v>USD</v>
          </cell>
          <cell r="E106" t="str">
            <v>LEASE</v>
          </cell>
          <cell r="F106">
            <v>12.5</v>
          </cell>
          <cell r="G106" t="str">
            <v>BUSINESS</v>
          </cell>
          <cell r="H106" t="str">
            <v>PROF.</v>
          </cell>
          <cell r="I106">
            <v>5841692.9800000004</v>
          </cell>
          <cell r="J106">
            <v>117232.44992976121</v>
          </cell>
          <cell r="K106">
            <v>5841692.9800000004</v>
          </cell>
        </row>
        <row r="107">
          <cell r="A107" t="str">
            <v>WENDICO JAMAICA LIMITED</v>
          </cell>
          <cell r="B107">
            <v>150</v>
          </cell>
          <cell r="C107" t="str">
            <v>11</v>
          </cell>
          <cell r="D107" t="str">
            <v>USD</v>
          </cell>
          <cell r="E107" t="str">
            <v>LEASE</v>
          </cell>
          <cell r="F107">
            <v>12</v>
          </cell>
          <cell r="G107" t="str">
            <v>BUSINESS</v>
          </cell>
          <cell r="H107" t="str">
            <v>FOOD</v>
          </cell>
          <cell r="I107">
            <v>9591825.0399999991</v>
          </cell>
          <cell r="J107">
            <v>192490.97009833434</v>
          </cell>
          <cell r="K107">
            <v>9591825.0399999991</v>
          </cell>
        </row>
        <row r="108">
          <cell r="A108" t="str">
            <v>BARCLAY SONYA AND OR WILLIAM</v>
          </cell>
          <cell r="B108">
            <v>200</v>
          </cell>
          <cell r="C108" t="str">
            <v>01</v>
          </cell>
          <cell r="D108" t="str">
            <v>JA $</v>
          </cell>
          <cell r="E108" t="str">
            <v>O/D</v>
          </cell>
          <cell r="F108">
            <v>0</v>
          </cell>
          <cell r="G108" t="str">
            <v>INDIV.</v>
          </cell>
          <cell r="H108" t="str">
            <v>INDIV.</v>
          </cell>
          <cell r="I108">
            <v>4093.61</v>
          </cell>
          <cell r="J108">
            <v>0</v>
          </cell>
          <cell r="K108">
            <v>0</v>
          </cell>
        </row>
        <row r="109">
          <cell r="A109" t="str">
            <v>BINGHAM KELLI-ANN</v>
          </cell>
          <cell r="B109">
            <v>200</v>
          </cell>
          <cell r="C109" t="str">
            <v>01</v>
          </cell>
          <cell r="D109" t="str">
            <v>JA $</v>
          </cell>
          <cell r="E109" t="str">
            <v>O/D</v>
          </cell>
          <cell r="F109">
            <v>0</v>
          </cell>
          <cell r="G109" t="str">
            <v>INDIV.</v>
          </cell>
          <cell r="H109" t="str">
            <v>INDIV.</v>
          </cell>
          <cell r="I109">
            <v>3481.15</v>
          </cell>
          <cell r="J109">
            <v>0</v>
          </cell>
          <cell r="K109">
            <v>0</v>
          </cell>
        </row>
        <row r="110">
          <cell r="A110" t="str">
            <v>CODNER YVONNE AND OR MICHAEL</v>
          </cell>
          <cell r="B110">
            <v>200</v>
          </cell>
          <cell r="C110" t="str">
            <v>01</v>
          </cell>
          <cell r="D110" t="str">
            <v>JA $</v>
          </cell>
          <cell r="E110" t="str">
            <v>O/D</v>
          </cell>
          <cell r="F110">
            <v>0</v>
          </cell>
          <cell r="G110" t="str">
            <v>INDIV.</v>
          </cell>
          <cell r="H110" t="str">
            <v>INDIV.</v>
          </cell>
          <cell r="I110">
            <v>178.57</v>
          </cell>
          <cell r="J110">
            <v>0</v>
          </cell>
          <cell r="K110">
            <v>0</v>
          </cell>
        </row>
        <row r="111">
          <cell r="A111" t="str">
            <v>DEAR STEPHEN AND OR LINDA</v>
          </cell>
          <cell r="B111">
            <v>200</v>
          </cell>
          <cell r="C111" t="str">
            <v>01</v>
          </cell>
          <cell r="D111" t="str">
            <v>JA $</v>
          </cell>
          <cell r="E111" t="str">
            <v>O/D</v>
          </cell>
          <cell r="F111">
            <v>0</v>
          </cell>
          <cell r="G111" t="str">
            <v>INDIV.</v>
          </cell>
          <cell r="H111" t="str">
            <v>INDIV.</v>
          </cell>
          <cell r="I111">
            <v>3692.08</v>
          </cell>
          <cell r="J111">
            <v>0</v>
          </cell>
          <cell r="K111">
            <v>0</v>
          </cell>
        </row>
        <row r="112">
          <cell r="A112" t="str">
            <v>FONG WRIGHT LOLA OR PETER</v>
          </cell>
          <cell r="B112">
            <v>200</v>
          </cell>
          <cell r="C112" t="str">
            <v>01</v>
          </cell>
          <cell r="D112" t="str">
            <v>JA $</v>
          </cell>
          <cell r="E112" t="str">
            <v>O/D</v>
          </cell>
          <cell r="F112">
            <v>0</v>
          </cell>
          <cell r="G112" t="str">
            <v>INDIV.</v>
          </cell>
          <cell r="H112" t="str">
            <v>INDIV.</v>
          </cell>
          <cell r="I112">
            <v>22780.75</v>
          </cell>
          <cell r="J112">
            <v>0</v>
          </cell>
          <cell r="K112">
            <v>0</v>
          </cell>
        </row>
        <row r="113">
          <cell r="A113" t="str">
            <v>JOHNSON CHRISTOPHER</v>
          </cell>
          <cell r="B113">
            <v>200</v>
          </cell>
          <cell r="C113" t="str">
            <v>01</v>
          </cell>
          <cell r="D113" t="str">
            <v>JA $</v>
          </cell>
          <cell r="E113" t="str">
            <v>O/D</v>
          </cell>
          <cell r="F113">
            <v>0</v>
          </cell>
          <cell r="G113" t="str">
            <v>INDIV.</v>
          </cell>
          <cell r="H113" t="str">
            <v>INDIV.</v>
          </cell>
          <cell r="I113">
            <v>172.75</v>
          </cell>
          <cell r="J113">
            <v>0</v>
          </cell>
          <cell r="K113">
            <v>0</v>
          </cell>
        </row>
        <row r="114">
          <cell r="A114" t="str">
            <v>MAYNE ROHAN AND OR HOPE</v>
          </cell>
          <cell r="B114">
            <v>200</v>
          </cell>
          <cell r="C114" t="str">
            <v>01</v>
          </cell>
          <cell r="D114" t="str">
            <v>JA $</v>
          </cell>
          <cell r="E114" t="str">
            <v>O/D</v>
          </cell>
          <cell r="F114">
            <v>0</v>
          </cell>
          <cell r="G114" t="str">
            <v>INDIV.</v>
          </cell>
          <cell r="H114" t="str">
            <v>INDIV.</v>
          </cell>
          <cell r="I114">
            <v>955.39</v>
          </cell>
          <cell r="J114">
            <v>0</v>
          </cell>
          <cell r="K114">
            <v>0</v>
          </cell>
        </row>
        <row r="115">
          <cell r="A115" t="str">
            <v>MOSES PETER</v>
          </cell>
          <cell r="B115">
            <v>200</v>
          </cell>
          <cell r="C115" t="str">
            <v>01</v>
          </cell>
          <cell r="D115" t="str">
            <v>JA $</v>
          </cell>
          <cell r="E115" t="str">
            <v>O/D</v>
          </cell>
          <cell r="F115">
            <v>0</v>
          </cell>
          <cell r="G115" t="str">
            <v>INDIV.</v>
          </cell>
          <cell r="H115" t="str">
            <v>INDIV.</v>
          </cell>
          <cell r="I115">
            <v>157162.93</v>
          </cell>
          <cell r="J115">
            <v>0</v>
          </cell>
          <cell r="K115">
            <v>0</v>
          </cell>
        </row>
        <row r="116">
          <cell r="A116" t="str">
            <v>SIMPSON PAMELA AND OR LOCKSLEY</v>
          </cell>
          <cell r="B116">
            <v>200</v>
          </cell>
          <cell r="C116" t="str">
            <v>01</v>
          </cell>
          <cell r="D116" t="str">
            <v>JA $</v>
          </cell>
          <cell r="E116" t="str">
            <v>O/D</v>
          </cell>
          <cell r="F116">
            <v>0</v>
          </cell>
          <cell r="G116" t="str">
            <v>INDIV.</v>
          </cell>
          <cell r="H116" t="str">
            <v>INDIV.</v>
          </cell>
          <cell r="I116">
            <v>4166.91</v>
          </cell>
          <cell r="J116">
            <v>0</v>
          </cell>
          <cell r="K116">
            <v>0</v>
          </cell>
        </row>
        <row r="117">
          <cell r="A117" t="str">
            <v>TOMLINSON-WARSKOW JUDITH</v>
          </cell>
          <cell r="B117">
            <v>200</v>
          </cell>
          <cell r="C117" t="str">
            <v>01</v>
          </cell>
          <cell r="D117" t="str">
            <v>JA $</v>
          </cell>
          <cell r="E117" t="str">
            <v>O/D</v>
          </cell>
          <cell r="F117">
            <v>0</v>
          </cell>
          <cell r="G117" t="str">
            <v>INDIV.</v>
          </cell>
          <cell r="H117" t="str">
            <v>INDIV.</v>
          </cell>
          <cell r="I117">
            <v>3397.47</v>
          </cell>
          <cell r="J117">
            <v>0</v>
          </cell>
          <cell r="K117">
            <v>0</v>
          </cell>
        </row>
        <row r="118">
          <cell r="A118" t="str">
            <v>TYRELL PATRICK</v>
          </cell>
          <cell r="B118">
            <v>200</v>
          </cell>
          <cell r="C118" t="str">
            <v>01</v>
          </cell>
          <cell r="D118" t="str">
            <v>JA $</v>
          </cell>
          <cell r="E118" t="str">
            <v>O/D</v>
          </cell>
          <cell r="F118">
            <v>0</v>
          </cell>
          <cell r="G118" t="str">
            <v>INDIV.</v>
          </cell>
          <cell r="H118" t="str">
            <v>INDIV.</v>
          </cell>
          <cell r="I118">
            <v>1862.87</v>
          </cell>
          <cell r="J118">
            <v>0</v>
          </cell>
          <cell r="K118">
            <v>0</v>
          </cell>
        </row>
        <row r="119">
          <cell r="A119" t="str">
            <v>WHYTE MICHAEL</v>
          </cell>
          <cell r="B119">
            <v>200</v>
          </cell>
          <cell r="C119" t="str">
            <v>01</v>
          </cell>
          <cell r="D119" t="str">
            <v>JA $</v>
          </cell>
          <cell r="E119" t="str">
            <v>O/D</v>
          </cell>
          <cell r="F119">
            <v>0</v>
          </cell>
          <cell r="G119" t="str">
            <v>INDIV.</v>
          </cell>
          <cell r="H119" t="str">
            <v>INDIV.</v>
          </cell>
          <cell r="I119">
            <v>2739.88</v>
          </cell>
          <cell r="J119">
            <v>0</v>
          </cell>
          <cell r="K119">
            <v>0</v>
          </cell>
        </row>
        <row r="120">
          <cell r="A120" t="str">
            <v>WILMOT LOURAINE</v>
          </cell>
          <cell r="B120">
            <v>200</v>
          </cell>
          <cell r="C120" t="str">
            <v>01</v>
          </cell>
          <cell r="D120" t="str">
            <v>JA $</v>
          </cell>
          <cell r="E120" t="str">
            <v>O/D</v>
          </cell>
          <cell r="F120">
            <v>0</v>
          </cell>
          <cell r="G120" t="str">
            <v>INDIV.</v>
          </cell>
          <cell r="H120" t="str">
            <v>INDIV.</v>
          </cell>
          <cell r="I120">
            <v>879.61</v>
          </cell>
          <cell r="J120">
            <v>0</v>
          </cell>
          <cell r="K120">
            <v>0</v>
          </cell>
        </row>
        <row r="121">
          <cell r="A121" t="str">
            <v>WILSON TRUDY</v>
          </cell>
          <cell r="B121">
            <v>200</v>
          </cell>
          <cell r="C121" t="str">
            <v>01</v>
          </cell>
          <cell r="D121" t="str">
            <v>JA $</v>
          </cell>
          <cell r="E121" t="str">
            <v>O/D</v>
          </cell>
          <cell r="F121">
            <v>0</v>
          </cell>
          <cell r="G121" t="str">
            <v>INDIV.</v>
          </cell>
          <cell r="H121" t="str">
            <v>INDIV.</v>
          </cell>
          <cell r="I121">
            <v>1867.7</v>
          </cell>
          <cell r="J121">
            <v>0</v>
          </cell>
          <cell r="K121">
            <v>0</v>
          </cell>
        </row>
        <row r="122">
          <cell r="A122" t="str">
            <v>AMERICAN CHAMBER OF COMMERCE</v>
          </cell>
          <cell r="B122">
            <v>200</v>
          </cell>
          <cell r="C122" t="str">
            <v>02</v>
          </cell>
          <cell r="D122" t="str">
            <v>JA $</v>
          </cell>
          <cell r="E122" t="str">
            <v>O/D</v>
          </cell>
          <cell r="F122">
            <v>31.5</v>
          </cell>
          <cell r="G122" t="str">
            <v>BUSINESS</v>
          </cell>
          <cell r="H122" t="str">
            <v>PROF.</v>
          </cell>
          <cell r="I122">
            <v>17540.98</v>
          </cell>
          <cell r="J122">
            <v>0</v>
          </cell>
          <cell r="K122">
            <v>0</v>
          </cell>
        </row>
        <row r="123">
          <cell r="A123" t="str">
            <v>FOOD SPECIALITIES JA. LTD.</v>
          </cell>
          <cell r="B123">
            <v>200</v>
          </cell>
          <cell r="C123" t="str">
            <v>02</v>
          </cell>
          <cell r="D123" t="str">
            <v>JA $</v>
          </cell>
          <cell r="E123" t="str">
            <v>O/D</v>
          </cell>
          <cell r="F123">
            <v>31.5</v>
          </cell>
          <cell r="G123" t="str">
            <v>BUSINESS</v>
          </cell>
          <cell r="H123" t="str">
            <v>FOOD</v>
          </cell>
          <cell r="I123">
            <v>39.46</v>
          </cell>
          <cell r="J123">
            <v>0</v>
          </cell>
          <cell r="K123">
            <v>0</v>
          </cell>
        </row>
        <row r="124">
          <cell r="A124" t="str">
            <v>BAILEY LORRESTON OR DEBORAH</v>
          </cell>
          <cell r="B124">
            <v>200</v>
          </cell>
          <cell r="C124" t="str">
            <v>05</v>
          </cell>
          <cell r="D124" t="str">
            <v>JA $</v>
          </cell>
          <cell r="E124" t="str">
            <v>O/D</v>
          </cell>
          <cell r="F124">
            <v>31.5</v>
          </cell>
          <cell r="G124" t="str">
            <v>INDIV.</v>
          </cell>
          <cell r="H124" t="str">
            <v>INDIV.</v>
          </cell>
          <cell r="I124">
            <v>1872.08</v>
          </cell>
          <cell r="J124">
            <v>0</v>
          </cell>
          <cell r="K124">
            <v>0</v>
          </cell>
        </row>
        <row r="125">
          <cell r="A125" t="str">
            <v>BUCKNOR PAUL AND OR WAKELING K.</v>
          </cell>
          <cell r="B125">
            <v>200</v>
          </cell>
          <cell r="C125" t="str">
            <v>05</v>
          </cell>
          <cell r="D125" t="str">
            <v>JA $</v>
          </cell>
          <cell r="E125" t="str">
            <v>O/D</v>
          </cell>
          <cell r="F125">
            <v>31.5</v>
          </cell>
          <cell r="G125" t="str">
            <v>INDIV.</v>
          </cell>
          <cell r="H125" t="str">
            <v>INDIV.</v>
          </cell>
          <cell r="I125">
            <v>232.11</v>
          </cell>
          <cell r="J125">
            <v>0</v>
          </cell>
          <cell r="K125">
            <v>0</v>
          </cell>
        </row>
        <row r="126">
          <cell r="A126" t="str">
            <v>COUSINS JACQUELINE AND OR NJERI</v>
          </cell>
          <cell r="B126">
            <v>200</v>
          </cell>
          <cell r="C126" t="str">
            <v>05</v>
          </cell>
          <cell r="D126" t="str">
            <v>JA $</v>
          </cell>
          <cell r="E126" t="str">
            <v>O/D</v>
          </cell>
          <cell r="F126">
            <v>31.5</v>
          </cell>
          <cell r="G126" t="str">
            <v>INDIV.</v>
          </cell>
          <cell r="H126" t="str">
            <v>INDIV.</v>
          </cell>
          <cell r="I126">
            <v>4540.83</v>
          </cell>
          <cell r="J126">
            <v>0</v>
          </cell>
          <cell r="K126">
            <v>0</v>
          </cell>
        </row>
        <row r="127">
          <cell r="A127" t="str">
            <v>CRICK JANET AND OR MURIEL</v>
          </cell>
          <cell r="B127">
            <v>200</v>
          </cell>
          <cell r="C127" t="str">
            <v>05</v>
          </cell>
          <cell r="D127" t="str">
            <v>JA $</v>
          </cell>
          <cell r="E127" t="str">
            <v>O/D</v>
          </cell>
          <cell r="F127">
            <v>31.5</v>
          </cell>
          <cell r="G127" t="str">
            <v>INDIV.</v>
          </cell>
          <cell r="H127" t="str">
            <v>INDIV.</v>
          </cell>
          <cell r="I127">
            <v>7.49</v>
          </cell>
          <cell r="J127">
            <v>0</v>
          </cell>
          <cell r="K127">
            <v>0</v>
          </cell>
        </row>
        <row r="128">
          <cell r="A128" t="str">
            <v>DOGO-ISONAGIE MATTHIAS OR PATRIC</v>
          </cell>
          <cell r="B128">
            <v>200</v>
          </cell>
          <cell r="C128" t="str">
            <v>05</v>
          </cell>
          <cell r="D128" t="str">
            <v>JA $</v>
          </cell>
          <cell r="E128" t="str">
            <v>O/D</v>
          </cell>
          <cell r="F128">
            <v>31.5</v>
          </cell>
          <cell r="G128" t="str">
            <v>BUSINESS</v>
          </cell>
          <cell r="H128" t="str">
            <v>INDIV.</v>
          </cell>
          <cell r="I128">
            <v>9.36</v>
          </cell>
          <cell r="J128">
            <v>0</v>
          </cell>
          <cell r="K128">
            <v>0</v>
          </cell>
        </row>
        <row r="129">
          <cell r="A129" t="str">
            <v>GORDON DOTSIE OR CARY-NEIL</v>
          </cell>
          <cell r="B129">
            <v>200</v>
          </cell>
          <cell r="C129" t="str">
            <v>05</v>
          </cell>
          <cell r="D129" t="str">
            <v>JA $</v>
          </cell>
          <cell r="E129" t="str">
            <v>O/D</v>
          </cell>
          <cell r="F129">
            <v>31.5</v>
          </cell>
          <cell r="G129" t="str">
            <v>INDIV.</v>
          </cell>
          <cell r="H129" t="str">
            <v>INDIV.</v>
          </cell>
          <cell r="I129">
            <v>1909.11</v>
          </cell>
          <cell r="J129">
            <v>0</v>
          </cell>
          <cell r="K129">
            <v>0</v>
          </cell>
        </row>
        <row r="130">
          <cell r="A130" t="str">
            <v>GRAHAM JOHN GEORGE</v>
          </cell>
          <cell r="B130">
            <v>200</v>
          </cell>
          <cell r="C130" t="str">
            <v>05</v>
          </cell>
          <cell r="D130" t="str">
            <v>JA $</v>
          </cell>
          <cell r="E130" t="str">
            <v>O/D</v>
          </cell>
          <cell r="F130">
            <v>31.5</v>
          </cell>
          <cell r="G130" t="str">
            <v>INDIV.</v>
          </cell>
          <cell r="H130" t="str">
            <v>INDIV.</v>
          </cell>
          <cell r="I130">
            <v>1867.38</v>
          </cell>
          <cell r="J130">
            <v>0</v>
          </cell>
          <cell r="K130">
            <v>0</v>
          </cell>
        </row>
        <row r="131">
          <cell r="A131" t="str">
            <v>HOLMES OLIVER OR DAYLE</v>
          </cell>
          <cell r="B131">
            <v>200</v>
          </cell>
          <cell r="C131" t="str">
            <v>05</v>
          </cell>
          <cell r="D131" t="str">
            <v>JA $</v>
          </cell>
          <cell r="E131" t="str">
            <v>O/D</v>
          </cell>
          <cell r="F131">
            <v>31.5</v>
          </cell>
          <cell r="G131" t="str">
            <v>INDIV.</v>
          </cell>
          <cell r="H131" t="str">
            <v>INDIV.</v>
          </cell>
          <cell r="I131">
            <v>187216.36</v>
          </cell>
          <cell r="J131">
            <v>0</v>
          </cell>
          <cell r="K131">
            <v>0</v>
          </cell>
        </row>
        <row r="132">
          <cell r="A132" t="str">
            <v>LEWIS BRIDGET AND OR MARGUERITE</v>
          </cell>
          <cell r="B132">
            <v>200</v>
          </cell>
          <cell r="C132" t="str">
            <v>05</v>
          </cell>
          <cell r="D132" t="str">
            <v>JA $</v>
          </cell>
          <cell r="E132" t="str">
            <v>O/D</v>
          </cell>
          <cell r="F132">
            <v>31.5</v>
          </cell>
          <cell r="G132" t="str">
            <v>INDIV.</v>
          </cell>
          <cell r="H132" t="str">
            <v>INDIV.</v>
          </cell>
          <cell r="I132">
            <v>726.18</v>
          </cell>
          <cell r="J132">
            <v>0</v>
          </cell>
          <cell r="K132">
            <v>0</v>
          </cell>
        </row>
        <row r="133">
          <cell r="A133" t="str">
            <v>LINDO L. OR HYLTON OR BECKFORD</v>
          </cell>
          <cell r="B133">
            <v>200</v>
          </cell>
          <cell r="C133" t="str">
            <v>05</v>
          </cell>
          <cell r="D133" t="str">
            <v>JA $</v>
          </cell>
          <cell r="E133" t="str">
            <v>O/D</v>
          </cell>
          <cell r="F133">
            <v>31.5</v>
          </cell>
          <cell r="G133" t="str">
            <v>INDIV.</v>
          </cell>
          <cell r="H133" t="str">
            <v>INDIV.</v>
          </cell>
          <cell r="I133">
            <v>152</v>
          </cell>
          <cell r="J133">
            <v>0</v>
          </cell>
          <cell r="K133">
            <v>0</v>
          </cell>
        </row>
        <row r="134">
          <cell r="A134" t="str">
            <v>LIVINGSTONE DAWN</v>
          </cell>
          <cell r="B134">
            <v>200</v>
          </cell>
          <cell r="C134" t="str">
            <v>05</v>
          </cell>
          <cell r="D134" t="str">
            <v>JA $</v>
          </cell>
          <cell r="E134" t="str">
            <v>O/D</v>
          </cell>
          <cell r="F134">
            <v>31.5</v>
          </cell>
          <cell r="G134" t="str">
            <v>INDIV.</v>
          </cell>
          <cell r="H134" t="str">
            <v>INDIV.</v>
          </cell>
          <cell r="I134">
            <v>134.38</v>
          </cell>
          <cell r="J134">
            <v>0</v>
          </cell>
          <cell r="K134">
            <v>0</v>
          </cell>
        </row>
        <row r="135">
          <cell r="A135" t="str">
            <v>LOVINDEER KENNETH OR PAULINE</v>
          </cell>
          <cell r="B135">
            <v>200</v>
          </cell>
          <cell r="C135" t="str">
            <v>05</v>
          </cell>
          <cell r="D135" t="str">
            <v>JA $</v>
          </cell>
          <cell r="E135" t="str">
            <v>O/D</v>
          </cell>
          <cell r="F135">
            <v>31.5</v>
          </cell>
          <cell r="G135" t="str">
            <v>INDIV.</v>
          </cell>
          <cell r="H135" t="str">
            <v>INDIV.</v>
          </cell>
          <cell r="I135">
            <v>543.07000000000005</v>
          </cell>
          <cell r="J135">
            <v>0</v>
          </cell>
          <cell r="K135">
            <v>0</v>
          </cell>
        </row>
        <row r="136">
          <cell r="A136" t="str">
            <v>MASSA ALISON K.</v>
          </cell>
          <cell r="B136">
            <v>200</v>
          </cell>
          <cell r="C136" t="str">
            <v>05</v>
          </cell>
          <cell r="D136" t="str">
            <v>JA $</v>
          </cell>
          <cell r="E136" t="str">
            <v>O/D</v>
          </cell>
          <cell r="F136">
            <v>31.5</v>
          </cell>
          <cell r="G136" t="str">
            <v>INDIV.</v>
          </cell>
          <cell r="H136" t="str">
            <v>INDIV.</v>
          </cell>
          <cell r="I136">
            <v>23583.33</v>
          </cell>
          <cell r="J136">
            <v>0</v>
          </cell>
          <cell r="K136">
            <v>0</v>
          </cell>
        </row>
        <row r="137">
          <cell r="A137" t="str">
            <v>MAYE MERRIS OR ERROL</v>
          </cell>
          <cell r="B137">
            <v>200</v>
          </cell>
          <cell r="C137" t="str">
            <v>05</v>
          </cell>
          <cell r="D137" t="str">
            <v>JA $</v>
          </cell>
          <cell r="E137" t="str">
            <v>O/D</v>
          </cell>
          <cell r="F137">
            <v>31.5</v>
          </cell>
          <cell r="G137" t="str">
            <v>INDIV.</v>
          </cell>
          <cell r="H137" t="str">
            <v>INDIV.</v>
          </cell>
          <cell r="I137">
            <v>288.49</v>
          </cell>
          <cell r="J137">
            <v>0</v>
          </cell>
          <cell r="K137">
            <v>0</v>
          </cell>
        </row>
        <row r="138">
          <cell r="A138" t="str">
            <v>MCCARTHY LYNN</v>
          </cell>
          <cell r="B138">
            <v>200</v>
          </cell>
          <cell r="C138" t="str">
            <v>05</v>
          </cell>
          <cell r="D138" t="str">
            <v>JA $</v>
          </cell>
          <cell r="E138" t="str">
            <v>O/D</v>
          </cell>
          <cell r="F138">
            <v>31.5</v>
          </cell>
          <cell r="G138" t="str">
            <v>INDIV.</v>
          </cell>
          <cell r="H138" t="str">
            <v>INDIV.</v>
          </cell>
          <cell r="I138">
            <v>32.32</v>
          </cell>
          <cell r="J138">
            <v>0</v>
          </cell>
          <cell r="K138">
            <v>0</v>
          </cell>
        </row>
        <row r="139">
          <cell r="A139" t="str">
            <v>MCKENZIE IGNATIUS</v>
          </cell>
          <cell r="B139">
            <v>200</v>
          </cell>
          <cell r="C139" t="str">
            <v>05</v>
          </cell>
          <cell r="D139" t="str">
            <v>JA $</v>
          </cell>
          <cell r="E139" t="str">
            <v>O/D</v>
          </cell>
          <cell r="F139">
            <v>31.5</v>
          </cell>
          <cell r="G139" t="str">
            <v>INDIV.</v>
          </cell>
          <cell r="H139" t="str">
            <v>INDIV.</v>
          </cell>
          <cell r="I139">
            <v>71.849999999999994</v>
          </cell>
          <cell r="J139">
            <v>0</v>
          </cell>
          <cell r="K139">
            <v>0</v>
          </cell>
        </row>
        <row r="140">
          <cell r="A140" t="str">
            <v>MONCRIEFFE BRIAN</v>
          </cell>
          <cell r="B140">
            <v>200</v>
          </cell>
          <cell r="C140" t="str">
            <v>05</v>
          </cell>
          <cell r="D140" t="str">
            <v>JA $</v>
          </cell>
          <cell r="E140" t="str">
            <v>O/D</v>
          </cell>
          <cell r="F140">
            <v>31.5</v>
          </cell>
          <cell r="G140" t="str">
            <v>INDIV.</v>
          </cell>
          <cell r="H140" t="str">
            <v>INDIV.</v>
          </cell>
          <cell r="I140">
            <v>58.49</v>
          </cell>
          <cell r="J140">
            <v>0</v>
          </cell>
          <cell r="K140">
            <v>0</v>
          </cell>
        </row>
        <row r="141">
          <cell r="A141" t="str">
            <v>MORGAN BEVERLEY J.</v>
          </cell>
          <cell r="B141">
            <v>200</v>
          </cell>
          <cell r="C141" t="str">
            <v>05</v>
          </cell>
          <cell r="D141" t="str">
            <v>JA $</v>
          </cell>
          <cell r="E141" t="str">
            <v>O/D</v>
          </cell>
          <cell r="F141">
            <v>31.5</v>
          </cell>
          <cell r="G141" t="str">
            <v>INDIV.</v>
          </cell>
          <cell r="H141" t="str">
            <v>INDIV.</v>
          </cell>
          <cell r="I141">
            <v>142.56</v>
          </cell>
          <cell r="J141">
            <v>0</v>
          </cell>
          <cell r="K141">
            <v>0</v>
          </cell>
        </row>
        <row r="142">
          <cell r="A142" t="str">
            <v>NELSON GERALDINE OR VERNIE</v>
          </cell>
          <cell r="B142">
            <v>200</v>
          </cell>
          <cell r="C142" t="str">
            <v>05</v>
          </cell>
          <cell r="D142" t="str">
            <v>JA $</v>
          </cell>
          <cell r="E142" t="str">
            <v>O/D</v>
          </cell>
          <cell r="F142">
            <v>31.5</v>
          </cell>
          <cell r="G142" t="str">
            <v>INDIV.</v>
          </cell>
          <cell r="H142" t="str">
            <v>INDIV.</v>
          </cell>
          <cell r="I142">
            <v>3484.61</v>
          </cell>
          <cell r="J142">
            <v>0</v>
          </cell>
          <cell r="K142">
            <v>0</v>
          </cell>
        </row>
        <row r="143">
          <cell r="A143" t="str">
            <v>REYNOLDS JOSEPH</v>
          </cell>
          <cell r="B143">
            <v>200</v>
          </cell>
          <cell r="C143" t="str">
            <v>05</v>
          </cell>
          <cell r="D143" t="str">
            <v>JA $</v>
          </cell>
          <cell r="E143" t="str">
            <v>O/D</v>
          </cell>
          <cell r="F143">
            <v>31.5</v>
          </cell>
          <cell r="G143" t="str">
            <v>INDIV.</v>
          </cell>
          <cell r="H143" t="str">
            <v>INDIV.</v>
          </cell>
          <cell r="I143">
            <v>61.73</v>
          </cell>
          <cell r="J143">
            <v>0</v>
          </cell>
          <cell r="K143">
            <v>0</v>
          </cell>
        </row>
        <row r="144">
          <cell r="A144" t="str">
            <v>SAMUELS CAROL AND OR ROCHESTER M</v>
          </cell>
          <cell r="B144">
            <v>200</v>
          </cell>
          <cell r="C144" t="str">
            <v>05</v>
          </cell>
          <cell r="D144" t="str">
            <v>JA $</v>
          </cell>
          <cell r="E144" t="str">
            <v>O/D</v>
          </cell>
          <cell r="F144">
            <v>31.5</v>
          </cell>
          <cell r="G144" t="str">
            <v>INDIV.</v>
          </cell>
          <cell r="H144" t="str">
            <v>INDIV.</v>
          </cell>
          <cell r="I144">
            <v>98.23</v>
          </cell>
          <cell r="J144">
            <v>0</v>
          </cell>
          <cell r="K144">
            <v>0</v>
          </cell>
        </row>
        <row r="145">
          <cell r="A145" t="str">
            <v>SAMWEL JACOBUS</v>
          </cell>
          <cell r="B145">
            <v>200</v>
          </cell>
          <cell r="C145" t="str">
            <v>05</v>
          </cell>
          <cell r="D145" t="str">
            <v>JA $</v>
          </cell>
          <cell r="E145" t="str">
            <v>O/D</v>
          </cell>
          <cell r="F145">
            <v>31.5</v>
          </cell>
          <cell r="G145" t="str">
            <v>INDIV.</v>
          </cell>
          <cell r="H145" t="str">
            <v>INDIV.</v>
          </cell>
          <cell r="I145">
            <v>9.69</v>
          </cell>
          <cell r="J145">
            <v>0</v>
          </cell>
          <cell r="K145">
            <v>0</v>
          </cell>
        </row>
        <row r="146">
          <cell r="A146" t="str">
            <v>SCOTT LORRAINE</v>
          </cell>
          <cell r="B146">
            <v>200</v>
          </cell>
          <cell r="C146" t="str">
            <v>05</v>
          </cell>
          <cell r="D146" t="str">
            <v>JA $</v>
          </cell>
          <cell r="E146" t="str">
            <v>O/D</v>
          </cell>
          <cell r="F146">
            <v>31.5</v>
          </cell>
          <cell r="G146" t="str">
            <v>INDIV.</v>
          </cell>
          <cell r="H146" t="str">
            <v>INDIV.</v>
          </cell>
          <cell r="I146">
            <v>61.82</v>
          </cell>
          <cell r="J146">
            <v>0</v>
          </cell>
          <cell r="K146">
            <v>0</v>
          </cell>
        </row>
        <row r="147">
          <cell r="A147" t="str">
            <v>SOLOMON CALVIN AND OR SHEALLY</v>
          </cell>
          <cell r="B147">
            <v>200</v>
          </cell>
          <cell r="C147" t="str">
            <v>05</v>
          </cell>
          <cell r="D147" t="str">
            <v>JA $</v>
          </cell>
          <cell r="E147" t="str">
            <v>O/D</v>
          </cell>
          <cell r="F147">
            <v>31.5</v>
          </cell>
          <cell r="G147" t="str">
            <v>INDIV.</v>
          </cell>
          <cell r="H147" t="str">
            <v>INDIV.</v>
          </cell>
          <cell r="I147">
            <v>3915.46</v>
          </cell>
          <cell r="J147">
            <v>0</v>
          </cell>
          <cell r="K147">
            <v>0</v>
          </cell>
        </row>
        <row r="148">
          <cell r="A148" t="str">
            <v>UDEOKORO L</v>
          </cell>
          <cell r="B148">
            <v>200</v>
          </cell>
          <cell r="C148" t="str">
            <v>05</v>
          </cell>
          <cell r="D148" t="str">
            <v>JA $</v>
          </cell>
          <cell r="E148" t="str">
            <v>O/D</v>
          </cell>
          <cell r="F148">
            <v>31.5</v>
          </cell>
          <cell r="G148" t="str">
            <v>BUSINESS</v>
          </cell>
          <cell r="H148" t="str">
            <v>INDIV.</v>
          </cell>
          <cell r="I148">
            <v>100</v>
          </cell>
          <cell r="J148">
            <v>0</v>
          </cell>
          <cell r="K148">
            <v>0</v>
          </cell>
        </row>
        <row r="149">
          <cell r="A149" t="str">
            <v>WATSON DELROY WAYNE</v>
          </cell>
          <cell r="B149">
            <v>200</v>
          </cell>
          <cell r="C149" t="str">
            <v>05</v>
          </cell>
          <cell r="D149" t="str">
            <v>JA $</v>
          </cell>
          <cell r="E149" t="str">
            <v>O/D</v>
          </cell>
          <cell r="F149">
            <v>31.5</v>
          </cell>
          <cell r="G149" t="str">
            <v>INDIV.</v>
          </cell>
          <cell r="H149" t="str">
            <v>INDIV.</v>
          </cell>
          <cell r="I149">
            <v>70.099999999999994</v>
          </cell>
          <cell r="J149">
            <v>0</v>
          </cell>
          <cell r="K149">
            <v>0</v>
          </cell>
        </row>
        <row r="150">
          <cell r="A150" t="str">
            <v>WEDDERBURN AREBOFE OR SAMUEL</v>
          </cell>
          <cell r="B150">
            <v>200</v>
          </cell>
          <cell r="C150" t="str">
            <v>05</v>
          </cell>
          <cell r="D150" t="str">
            <v>JA $</v>
          </cell>
          <cell r="E150" t="str">
            <v>O/D</v>
          </cell>
          <cell r="F150">
            <v>31.5</v>
          </cell>
          <cell r="G150" t="str">
            <v>INDIV.</v>
          </cell>
          <cell r="H150" t="str">
            <v>INDIV.</v>
          </cell>
          <cell r="I150">
            <v>4.28</v>
          </cell>
          <cell r="J150">
            <v>0</v>
          </cell>
          <cell r="K150">
            <v>0</v>
          </cell>
        </row>
        <row r="151">
          <cell r="A151" t="str">
            <v>WILLIAMS NORMA</v>
          </cell>
          <cell r="B151">
            <v>200</v>
          </cell>
          <cell r="C151" t="str">
            <v>05</v>
          </cell>
          <cell r="D151" t="str">
            <v>JA $</v>
          </cell>
          <cell r="E151" t="str">
            <v>O/D</v>
          </cell>
          <cell r="F151">
            <v>31.5</v>
          </cell>
          <cell r="G151" t="str">
            <v>INDIV.</v>
          </cell>
          <cell r="H151" t="str">
            <v>INDIV.</v>
          </cell>
          <cell r="I151">
            <v>569.98</v>
          </cell>
          <cell r="J151">
            <v>0</v>
          </cell>
          <cell r="K151">
            <v>0</v>
          </cell>
        </row>
        <row r="152">
          <cell r="A152" t="str">
            <v>BANKSTON BAILEY DEBORAH</v>
          </cell>
          <cell r="B152">
            <v>200</v>
          </cell>
          <cell r="C152" t="str">
            <v>06</v>
          </cell>
          <cell r="D152" t="str">
            <v>USD</v>
          </cell>
          <cell r="E152" t="str">
            <v>O/D</v>
          </cell>
          <cell r="F152">
            <v>31.5</v>
          </cell>
          <cell r="G152" t="str">
            <v>INDIV.</v>
          </cell>
          <cell r="H152" t="str">
            <v>INDIV.</v>
          </cell>
          <cell r="I152">
            <v>1290.0999999999999</v>
          </cell>
          <cell r="J152">
            <v>25.890026088701585</v>
          </cell>
          <cell r="K152">
            <v>1290.0999999999999</v>
          </cell>
        </row>
        <row r="153">
          <cell r="A153" t="str">
            <v>HADEED RAY OR AWN FRANCES</v>
          </cell>
          <cell r="B153">
            <v>200</v>
          </cell>
          <cell r="C153" t="str">
            <v>06</v>
          </cell>
          <cell r="D153" t="str">
            <v>USD</v>
          </cell>
          <cell r="E153" t="str">
            <v>O/D</v>
          </cell>
          <cell r="F153">
            <v>31.5</v>
          </cell>
          <cell r="G153" t="str">
            <v>INDIV.</v>
          </cell>
          <cell r="H153" t="str">
            <v>INDIV.</v>
          </cell>
          <cell r="I153">
            <v>154098.28</v>
          </cell>
          <cell r="J153">
            <v>3092.4800321091711</v>
          </cell>
          <cell r="K153">
            <v>154098.28</v>
          </cell>
        </row>
        <row r="154">
          <cell r="A154" t="str">
            <v>RUGBY JA. LIME AND MINERALS LTD.</v>
          </cell>
          <cell r="B154">
            <v>200</v>
          </cell>
          <cell r="C154" t="str">
            <v>07</v>
          </cell>
          <cell r="D154" t="str">
            <v>JA $</v>
          </cell>
          <cell r="E154" t="str">
            <v>O/D</v>
          </cell>
          <cell r="F154">
            <v>31.5</v>
          </cell>
          <cell r="G154" t="str">
            <v>BUSINESS</v>
          </cell>
          <cell r="H154" t="str">
            <v>MINING</v>
          </cell>
          <cell r="I154">
            <v>491127.3</v>
          </cell>
          <cell r="J154">
            <v>0</v>
          </cell>
          <cell r="K154">
            <v>0</v>
          </cell>
        </row>
        <row r="155">
          <cell r="A155" t="str">
            <v>SHELL COMPANY W.I. LTD.</v>
          </cell>
          <cell r="B155">
            <v>200</v>
          </cell>
          <cell r="C155" t="str">
            <v>12</v>
          </cell>
          <cell r="D155" t="str">
            <v>USD</v>
          </cell>
          <cell r="E155" t="str">
            <v>O/D</v>
          </cell>
          <cell r="F155">
            <v>13.7</v>
          </cell>
          <cell r="G155" t="str">
            <v>BUSINESS</v>
          </cell>
          <cell r="H155" t="str">
            <v>GAS</v>
          </cell>
          <cell r="I155">
            <v>1445576.77</v>
          </cell>
          <cell r="J155">
            <v>29010.169977924947</v>
          </cell>
          <cell r="K155">
            <v>1445576.77</v>
          </cell>
        </row>
        <row r="156">
          <cell r="A156" t="str">
            <v>KPMG- PEAT MARWICK</v>
          </cell>
          <cell r="B156">
            <v>200</v>
          </cell>
          <cell r="C156" t="str">
            <v>13</v>
          </cell>
          <cell r="D156" t="str">
            <v>USD</v>
          </cell>
          <cell r="E156" t="str">
            <v>O/D</v>
          </cell>
          <cell r="F156">
            <v>15</v>
          </cell>
          <cell r="G156" t="str">
            <v>BUSINESS</v>
          </cell>
          <cell r="H156" t="str">
            <v>PROF.</v>
          </cell>
          <cell r="I156">
            <v>1003.08</v>
          </cell>
          <cell r="J156">
            <v>20.130042143287177</v>
          </cell>
          <cell r="K156">
            <v>1003.08</v>
          </cell>
        </row>
        <row r="157">
          <cell r="A157" t="str">
            <v>CARIBBEAN EQUITY PARTNERS</v>
          </cell>
          <cell r="B157">
            <v>200</v>
          </cell>
          <cell r="C157" t="str">
            <v>16</v>
          </cell>
          <cell r="D157" t="str">
            <v>JA $</v>
          </cell>
          <cell r="E157" t="str">
            <v>O/D</v>
          </cell>
          <cell r="F157">
            <v>31.5</v>
          </cell>
          <cell r="G157" t="str">
            <v>BUSINESS</v>
          </cell>
          <cell r="H157" t="str">
            <v>PROF.</v>
          </cell>
          <cell r="I157">
            <v>69227.89</v>
          </cell>
          <cell r="J157">
            <v>0</v>
          </cell>
          <cell r="K157">
            <v>0</v>
          </cell>
        </row>
        <row r="158">
          <cell r="A158" t="str">
            <v>DEHRING BUNTING AND GOLDING LTD.</v>
          </cell>
          <cell r="B158">
            <v>200</v>
          </cell>
          <cell r="C158" t="str">
            <v>16</v>
          </cell>
          <cell r="D158" t="str">
            <v>JA $</v>
          </cell>
          <cell r="E158" t="str">
            <v>O/D</v>
          </cell>
          <cell r="F158">
            <v>31.5</v>
          </cell>
          <cell r="G158" t="str">
            <v>F.I.</v>
          </cell>
          <cell r="H158" t="str">
            <v>F.I.</v>
          </cell>
          <cell r="I158">
            <v>100</v>
          </cell>
          <cell r="J158">
            <v>0</v>
          </cell>
          <cell r="K158">
            <v>0</v>
          </cell>
        </row>
        <row r="159">
          <cell r="A159" t="str">
            <v>SALOMON SMITH BARNEY-INC.</v>
          </cell>
          <cell r="B159">
            <v>200</v>
          </cell>
          <cell r="C159" t="str">
            <v>16</v>
          </cell>
          <cell r="D159" t="str">
            <v>JA $</v>
          </cell>
          <cell r="E159" t="str">
            <v>O/D</v>
          </cell>
          <cell r="F159">
            <v>31.5</v>
          </cell>
          <cell r="G159" t="str">
            <v>F.I.</v>
          </cell>
          <cell r="H159" t="str">
            <v>F.I.</v>
          </cell>
          <cell r="I159">
            <v>2391.85</v>
          </cell>
          <cell r="J159">
            <v>0</v>
          </cell>
          <cell r="K159">
            <v>0</v>
          </cell>
        </row>
        <row r="160">
          <cell r="A160" t="str">
            <v>JABEXCO LIMITED</v>
          </cell>
          <cell r="B160">
            <v>200</v>
          </cell>
          <cell r="C160" t="str">
            <v>17</v>
          </cell>
          <cell r="D160" t="str">
            <v>USD</v>
          </cell>
          <cell r="E160" t="str">
            <v>O/D</v>
          </cell>
          <cell r="F160">
            <v>31.5</v>
          </cell>
          <cell r="G160" t="str">
            <v>BUSINESS</v>
          </cell>
          <cell r="H160" t="str">
            <v>PROF.</v>
          </cell>
          <cell r="I160">
            <v>400395.01</v>
          </cell>
          <cell r="J160">
            <v>8035.2199478225975</v>
          </cell>
          <cell r="K160">
            <v>400395.01</v>
          </cell>
        </row>
        <row r="161">
          <cell r="A161" t="str">
            <v>CARIBBEAN BOTTLERS JAMAICA LTD</v>
          </cell>
          <cell r="B161">
            <v>200</v>
          </cell>
          <cell r="C161" t="str">
            <v>32</v>
          </cell>
          <cell r="D161" t="str">
            <v>JA $</v>
          </cell>
          <cell r="E161" t="str">
            <v>O/D</v>
          </cell>
          <cell r="F161">
            <v>31.5</v>
          </cell>
          <cell r="G161" t="str">
            <v>BUSINESS</v>
          </cell>
          <cell r="H161" t="str">
            <v>PROF.</v>
          </cell>
          <cell r="I161">
            <v>366.14</v>
          </cell>
          <cell r="J161">
            <v>0</v>
          </cell>
          <cell r="K161">
            <v>0</v>
          </cell>
        </row>
        <row r="162">
          <cell r="A162" t="str">
            <v>RUSSELL ROBERT</v>
          </cell>
          <cell r="B162">
            <v>200</v>
          </cell>
          <cell r="C162" t="str">
            <v>62</v>
          </cell>
          <cell r="D162" t="str">
            <v>JA $</v>
          </cell>
          <cell r="E162" t="str">
            <v>O/D</v>
          </cell>
          <cell r="F162">
            <v>31.5</v>
          </cell>
          <cell r="G162" t="str">
            <v>INDIV.</v>
          </cell>
          <cell r="H162" t="str">
            <v>INDIV.</v>
          </cell>
          <cell r="I162">
            <v>5677.21</v>
          </cell>
          <cell r="J162">
            <v>0</v>
          </cell>
          <cell r="K162">
            <v>0</v>
          </cell>
        </row>
        <row r="163">
          <cell r="A163" t="str">
            <v>FERGER JUDITH</v>
          </cell>
          <cell r="B163">
            <v>200</v>
          </cell>
          <cell r="C163" t="str">
            <v>63</v>
          </cell>
          <cell r="D163" t="str">
            <v>USD</v>
          </cell>
          <cell r="E163" t="str">
            <v>O/D</v>
          </cell>
          <cell r="F163">
            <v>15</v>
          </cell>
          <cell r="G163" t="str">
            <v>INDIV.</v>
          </cell>
          <cell r="H163" t="str">
            <v>INDIV.</v>
          </cell>
          <cell r="I163">
            <v>498.3</v>
          </cell>
          <cell r="J163">
            <v>10</v>
          </cell>
          <cell r="K163">
            <v>498.29999999999995</v>
          </cell>
        </row>
        <row r="164">
          <cell r="A164" t="str">
            <v>FALCON CORPORATION LIMITED</v>
          </cell>
          <cell r="B164">
            <v>200</v>
          </cell>
          <cell r="C164" t="str">
            <v>66</v>
          </cell>
          <cell r="D164" t="str">
            <v>JA $</v>
          </cell>
          <cell r="E164" t="str">
            <v>O/D</v>
          </cell>
          <cell r="F164">
            <v>15</v>
          </cell>
          <cell r="G164" t="str">
            <v>BUSINESS</v>
          </cell>
          <cell r="H164" t="str">
            <v>DIST'N</v>
          </cell>
          <cell r="I164">
            <v>6146.18</v>
          </cell>
          <cell r="J164">
            <v>0</v>
          </cell>
          <cell r="K164">
            <v>0</v>
          </cell>
        </row>
        <row r="165">
          <cell r="A165" t="str">
            <v>GENERAL TOOL AND SUPPLY</v>
          </cell>
          <cell r="B165">
            <v>200</v>
          </cell>
          <cell r="C165" t="str">
            <v>66</v>
          </cell>
          <cell r="D165" t="str">
            <v>JA $</v>
          </cell>
          <cell r="E165" t="str">
            <v>O/D</v>
          </cell>
          <cell r="F165">
            <v>15</v>
          </cell>
          <cell r="G165" t="str">
            <v>BUSINESS</v>
          </cell>
          <cell r="H165" t="str">
            <v>DIST'N</v>
          </cell>
          <cell r="I165">
            <v>80830.16</v>
          </cell>
          <cell r="J165">
            <v>0</v>
          </cell>
          <cell r="K165">
            <v>0</v>
          </cell>
        </row>
        <row r="166">
          <cell r="A166" t="str">
            <v>ANTIGUA CONNECTION LTD.</v>
          </cell>
          <cell r="B166">
            <v>200</v>
          </cell>
          <cell r="C166" t="str">
            <v>66</v>
          </cell>
          <cell r="D166" t="str">
            <v>JA $</v>
          </cell>
          <cell r="E166" t="str">
            <v>O/D</v>
          </cell>
          <cell r="F166">
            <v>31.5</v>
          </cell>
          <cell r="G166" t="str">
            <v>BUSINESS</v>
          </cell>
          <cell r="H166" t="str">
            <v>PROF.</v>
          </cell>
          <cell r="I166">
            <v>79.06</v>
          </cell>
          <cell r="J166">
            <v>0</v>
          </cell>
          <cell r="K166">
            <v>0</v>
          </cell>
        </row>
        <row r="167">
          <cell r="A167" t="str">
            <v>CARDEM PAPER PRODUCTS LIMITED</v>
          </cell>
          <cell r="B167">
            <v>200</v>
          </cell>
          <cell r="C167" t="str">
            <v>66</v>
          </cell>
          <cell r="D167" t="str">
            <v>JA $</v>
          </cell>
          <cell r="E167" t="str">
            <v>O/D</v>
          </cell>
          <cell r="F167">
            <v>31.5</v>
          </cell>
          <cell r="G167" t="str">
            <v>BUSINESS</v>
          </cell>
          <cell r="H167" t="str">
            <v>PROF.</v>
          </cell>
          <cell r="I167">
            <v>31.59</v>
          </cell>
          <cell r="J167">
            <v>0</v>
          </cell>
          <cell r="K167">
            <v>0</v>
          </cell>
        </row>
        <row r="168">
          <cell r="A168" t="str">
            <v>COOPER AND ASSOCIATES LIMITED</v>
          </cell>
          <cell r="B168">
            <v>200</v>
          </cell>
          <cell r="C168" t="str">
            <v>66</v>
          </cell>
          <cell r="D168" t="str">
            <v>JA $</v>
          </cell>
          <cell r="E168" t="str">
            <v>O/D</v>
          </cell>
          <cell r="F168">
            <v>31.5</v>
          </cell>
          <cell r="G168" t="str">
            <v>BUSINESS</v>
          </cell>
          <cell r="H168" t="str">
            <v>PROF.</v>
          </cell>
          <cell r="I168">
            <v>175.7</v>
          </cell>
          <cell r="J168">
            <v>0</v>
          </cell>
          <cell r="K168">
            <v>0</v>
          </cell>
        </row>
        <row r="169">
          <cell r="A169" t="str">
            <v>GUARDSMAN GROUP MEDICAL SERVICES</v>
          </cell>
          <cell r="B169">
            <v>200</v>
          </cell>
          <cell r="C169" t="str">
            <v>66</v>
          </cell>
          <cell r="D169" t="str">
            <v>JA $</v>
          </cell>
          <cell r="E169" t="str">
            <v>O/D</v>
          </cell>
          <cell r="F169">
            <v>31.5</v>
          </cell>
          <cell r="G169" t="str">
            <v>BUSINESS</v>
          </cell>
          <cell r="H169" t="str">
            <v>PROF.</v>
          </cell>
          <cell r="I169">
            <v>2914.29</v>
          </cell>
          <cell r="J169">
            <v>0</v>
          </cell>
          <cell r="K169">
            <v>0</v>
          </cell>
        </row>
        <row r="170">
          <cell r="A170" t="str">
            <v>HOLIDAY EXPLORERS LTD.</v>
          </cell>
          <cell r="B170">
            <v>200</v>
          </cell>
          <cell r="C170" t="str">
            <v>66</v>
          </cell>
          <cell r="D170" t="str">
            <v>JA $</v>
          </cell>
          <cell r="E170" t="str">
            <v>O/D</v>
          </cell>
          <cell r="F170">
            <v>31.5</v>
          </cell>
          <cell r="G170" t="str">
            <v>BUSINESS</v>
          </cell>
          <cell r="H170" t="str">
            <v>TOURISM</v>
          </cell>
          <cell r="I170">
            <v>52.14</v>
          </cell>
          <cell r="J170">
            <v>0</v>
          </cell>
          <cell r="K170">
            <v>0</v>
          </cell>
        </row>
        <row r="171">
          <cell r="A171" t="str">
            <v>L.N.H. INVESTMENTS COMPANY LTD.</v>
          </cell>
          <cell r="B171">
            <v>200</v>
          </cell>
          <cell r="C171" t="str">
            <v>66</v>
          </cell>
          <cell r="D171" t="str">
            <v>JA $</v>
          </cell>
          <cell r="E171" t="str">
            <v>O/D</v>
          </cell>
          <cell r="F171">
            <v>31.5</v>
          </cell>
          <cell r="G171" t="str">
            <v>BUSINESS</v>
          </cell>
          <cell r="H171" t="str">
            <v>PROF.</v>
          </cell>
          <cell r="I171">
            <v>92.5</v>
          </cell>
          <cell r="J171">
            <v>0</v>
          </cell>
          <cell r="K171">
            <v>0</v>
          </cell>
        </row>
        <row r="172">
          <cell r="A172" t="str">
            <v>PYRAMID TOURS LTD.</v>
          </cell>
          <cell r="B172">
            <v>200</v>
          </cell>
          <cell r="C172" t="str">
            <v>66</v>
          </cell>
          <cell r="D172" t="str">
            <v>JA $</v>
          </cell>
          <cell r="E172" t="str">
            <v>O/D</v>
          </cell>
          <cell r="F172">
            <v>31.5</v>
          </cell>
          <cell r="G172" t="str">
            <v>BUSINESS</v>
          </cell>
          <cell r="H172" t="str">
            <v>PROF.</v>
          </cell>
          <cell r="I172">
            <v>315.13</v>
          </cell>
          <cell r="J172">
            <v>0</v>
          </cell>
          <cell r="K172">
            <v>0</v>
          </cell>
        </row>
        <row r="173">
          <cell r="A173" t="str">
            <v>RUSSELLS LIMITED</v>
          </cell>
          <cell r="B173">
            <v>200</v>
          </cell>
          <cell r="C173" t="str">
            <v>66</v>
          </cell>
          <cell r="D173" t="str">
            <v>JA $</v>
          </cell>
          <cell r="E173" t="str">
            <v>O/D</v>
          </cell>
          <cell r="F173">
            <v>31.5</v>
          </cell>
          <cell r="G173" t="str">
            <v>BUSINESS</v>
          </cell>
          <cell r="H173" t="str">
            <v>PROF.</v>
          </cell>
          <cell r="I173">
            <v>99.92</v>
          </cell>
          <cell r="J173">
            <v>0</v>
          </cell>
          <cell r="K173">
            <v>0</v>
          </cell>
        </row>
        <row r="174">
          <cell r="A174" t="str">
            <v>K. CHANDIRAM LIMITED</v>
          </cell>
          <cell r="B174">
            <v>200</v>
          </cell>
          <cell r="C174" t="str">
            <v>67</v>
          </cell>
          <cell r="D174" t="str">
            <v>USD</v>
          </cell>
          <cell r="E174" t="str">
            <v>O/D</v>
          </cell>
          <cell r="F174">
            <v>12</v>
          </cell>
          <cell r="G174" t="str">
            <v>BUSINESS</v>
          </cell>
          <cell r="H174" t="str">
            <v>DIST'N</v>
          </cell>
          <cell r="I174">
            <v>95045.24</v>
          </cell>
          <cell r="J174">
            <v>1907.3899257475418</v>
          </cell>
          <cell r="K174">
            <v>95045.24</v>
          </cell>
        </row>
        <row r="175">
          <cell r="A175" t="str">
            <v>JAVIED MEDICAL DISTRIBUTORS LTD</v>
          </cell>
          <cell r="B175">
            <v>200</v>
          </cell>
          <cell r="C175" t="str">
            <v>67</v>
          </cell>
          <cell r="D175" t="str">
            <v>USD</v>
          </cell>
          <cell r="E175" t="str">
            <v>O/D</v>
          </cell>
          <cell r="F175">
            <v>31.5</v>
          </cell>
          <cell r="G175" t="str">
            <v>BUSINESS</v>
          </cell>
          <cell r="H175" t="str">
            <v>DIST'N</v>
          </cell>
          <cell r="I175">
            <v>48.83</v>
          </cell>
          <cell r="J175">
            <v>0.97993176801123816</v>
          </cell>
          <cell r="K175">
            <v>48.83</v>
          </cell>
        </row>
        <row r="176">
          <cell r="A176" t="str">
            <v>THE CARTER CENTER</v>
          </cell>
          <cell r="B176">
            <v>200</v>
          </cell>
          <cell r="C176" t="str">
            <v>67</v>
          </cell>
          <cell r="D176" t="str">
            <v>USD</v>
          </cell>
          <cell r="E176" t="str">
            <v>O/D</v>
          </cell>
          <cell r="F176">
            <v>31.5</v>
          </cell>
          <cell r="G176" t="str">
            <v>BUSINESS</v>
          </cell>
          <cell r="H176" t="str">
            <v>PROF.</v>
          </cell>
          <cell r="I176">
            <v>151.47999999999999</v>
          </cell>
          <cell r="J176">
            <v>3.0399357816576358</v>
          </cell>
          <cell r="K176">
            <v>151.47999999999999</v>
          </cell>
        </row>
        <row r="177">
          <cell r="A177" t="str">
            <v>CITIBANK JAMAICA</v>
          </cell>
          <cell r="B177">
            <v>200</v>
          </cell>
          <cell r="C177" t="str">
            <v>99</v>
          </cell>
          <cell r="D177" t="str">
            <v>JA $</v>
          </cell>
          <cell r="E177" t="str">
            <v>O/D</v>
          </cell>
          <cell r="F177">
            <v>31.5</v>
          </cell>
          <cell r="G177" t="str">
            <v>F.I.</v>
          </cell>
          <cell r="H177" t="str">
            <v>F.I.</v>
          </cell>
          <cell r="I177">
            <v>0.2</v>
          </cell>
          <cell r="J177">
            <v>0</v>
          </cell>
          <cell r="K177">
            <v>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T"/>
      <sheetName val="IC"/>
      <sheetName val="OFC"/>
      <sheetName val="Report Form"/>
    </sheetNames>
    <sheetDataSet>
      <sheetData sheetId="0"/>
      <sheetData sheetId="1"/>
      <sheetData sheetId="2"/>
      <sheetData sheetId="3"/>
      <sheetData sheetId="4">
        <row r="2">
          <cell r="M2" t="str">
            <v>316</v>
          </cell>
        </row>
        <row r="3">
          <cell r="M3" t="str">
            <v>Barbados</v>
          </cell>
        </row>
        <row r="4">
          <cell r="B4">
            <v>2022</v>
          </cell>
        </row>
        <row r="5">
          <cell r="B5">
            <v>2021</v>
          </cell>
          <cell r="M5" t="str">
            <v>XDC</v>
          </cell>
        </row>
        <row r="6">
          <cell r="B6">
            <v>2020</v>
          </cell>
          <cell r="M6" t="str">
            <v>Domestic Currency</v>
          </cell>
        </row>
        <row r="7">
          <cell r="B7">
            <v>2019</v>
          </cell>
          <cell r="M7" t="str">
            <v>Thousands</v>
          </cell>
        </row>
        <row r="8">
          <cell r="B8">
            <v>2018</v>
          </cell>
        </row>
        <row r="9">
          <cell r="B9">
            <v>2017</v>
          </cell>
        </row>
        <row r="10">
          <cell r="B10">
            <v>2016</v>
          </cell>
        </row>
        <row r="11">
          <cell r="B11">
            <v>2015</v>
          </cell>
        </row>
        <row r="12">
          <cell r="B12">
            <v>2014</v>
          </cell>
        </row>
        <row r="13">
          <cell r="B13">
            <v>2013</v>
          </cell>
        </row>
        <row r="14">
          <cell r="B14">
            <v>2012</v>
          </cell>
        </row>
        <row r="15">
          <cell r="B15">
            <v>2011</v>
          </cell>
        </row>
        <row r="16">
          <cell r="B16">
            <v>2010</v>
          </cell>
        </row>
        <row r="17">
          <cell r="B17">
            <v>2009</v>
          </cell>
        </row>
        <row r="18">
          <cell r="B18">
            <v>2008</v>
          </cell>
        </row>
        <row r="19">
          <cell r="B19">
            <v>2007</v>
          </cell>
        </row>
        <row r="20">
          <cell r="B20">
            <v>2006</v>
          </cell>
        </row>
        <row r="21">
          <cell r="B21">
            <v>2005</v>
          </cell>
        </row>
        <row r="22">
          <cell r="B22">
            <v>2004</v>
          </cell>
        </row>
        <row r="23">
          <cell r="B23">
            <v>2003</v>
          </cell>
        </row>
        <row r="24">
          <cell r="B24">
            <v>2002</v>
          </cell>
        </row>
        <row r="25">
          <cell r="B25">
            <v>2001</v>
          </cell>
        </row>
        <row r="26">
          <cell r="B26">
            <v>2000</v>
          </cell>
        </row>
        <row r="27">
          <cell r="B27">
            <v>1999</v>
          </cell>
        </row>
        <row r="28">
          <cell r="B28">
            <v>1998</v>
          </cell>
        </row>
        <row r="29">
          <cell r="B29">
            <v>1997</v>
          </cell>
        </row>
        <row r="30">
          <cell r="B30">
            <v>1996</v>
          </cell>
        </row>
        <row r="31">
          <cell r="B31">
            <v>1995</v>
          </cell>
        </row>
        <row r="32">
          <cell r="B32">
            <v>1994</v>
          </cell>
        </row>
        <row r="33">
          <cell r="B33">
            <v>1993</v>
          </cell>
        </row>
        <row r="34">
          <cell r="B34">
            <v>1992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 variables"/>
      <sheetName val="FAME Persistence2"/>
      <sheetName val="TO_DGF"/>
      <sheetName val="READ ME"/>
      <sheetName val="REAL GDP"/>
      <sheetName val="NOM GDP"/>
      <sheetName val="GDP deflator"/>
      <sheetName val="REAL GFCF"/>
      <sheetName val="REAL HOUS INV"/>
      <sheetName val="REAL PRIV INV"/>
      <sheetName val="REAL CONS"/>
      <sheetName val="NOM CONS"/>
      <sheetName val="CONS deflator"/>
      <sheetName val="PRIVATE HOUSING INVEST DEFL"/>
      <sheetName val="HOUSE PRICE INDEX"/>
      <sheetName val="EMPLOYEES"/>
      <sheetName val="WORK POP"/>
      <sheetName val="COMP TO EMPL"/>
      <sheetName val="DEBT SEC quarterly"/>
      <sheetName val="notstock_NFCloans"/>
      <sheetName val="notstock_HHloans"/>
      <sheetName val="notstock_HPloans"/>
      <sheetName val="notstock_CCloans"/>
      <sheetName val="MIR_q"/>
      <sheetName val="MIR_m"/>
      <sheetName val="M1 M2 M3"/>
      <sheetName val="3M EURIBOR"/>
      <sheetName val="HICP"/>
      <sheetName val="NOM INV"/>
      <sheetName val="notstock_nsa_montly"/>
      <sheetName val="stock_NFCloans_nsa"/>
      <sheetName val="stock_NFCloans_nsa sec"/>
      <sheetName val="notstock_NFCloans_nsa"/>
      <sheetName val="notstock_HHloans_nsa"/>
      <sheetName val="MIRspreadsNFC"/>
      <sheetName val="10yr gov bond yields"/>
      <sheetName val="Price Data from GlobalFinData"/>
      <sheetName val="GOS"/>
      <sheetName val="QUOTED SH monthly"/>
      <sheetName val="cost debt (inv gr) monthly"/>
      <sheetName val="debt issuance"/>
      <sheetName val="CAPITAL and LIQ ratios"/>
      <sheetName val="CPI level"/>
      <sheetName val="HICP level"/>
      <sheetName val="3M EURIBOR_calc"/>
      <sheetName val="10y gov bond_calc"/>
      <sheetName val="notstock_NFCloans (2)"/>
      <sheetName val="MIR_q_fore"/>
      <sheetName val="MIR_q_off"/>
      <sheetName val="DEBT SEC monthly"/>
      <sheetName val="M2 monthly"/>
      <sheetName val="M2 quarterly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."/>
    </sheetNames>
    <sheetDataSet>
      <sheetData sheetId="0" refreshError="1">
        <row r="1">
          <cell r="A1" t="str">
            <v>NAME</v>
          </cell>
          <cell r="B1" t="str">
            <v>GL</v>
          </cell>
          <cell r="C1" t="str">
            <v>SL</v>
          </cell>
          <cell r="D1" t="str">
            <v>CCY</v>
          </cell>
          <cell r="E1" t="str">
            <v>TYPE</v>
          </cell>
          <cell r="F1" t="str">
            <v>INT</v>
          </cell>
          <cell r="G1" t="str">
            <v>CBM4</v>
          </cell>
          <cell r="H1" t="str">
            <v>CBM5</v>
          </cell>
          <cell r="I1" t="str">
            <v>JMD</v>
          </cell>
        </row>
        <row r="2">
          <cell r="A2" t="str">
            <v>AAA CARGO BROKERS</v>
          </cell>
          <cell r="B2">
            <v>127</v>
          </cell>
          <cell r="C2" t="str">
            <v>06</v>
          </cell>
          <cell r="D2" t="str">
            <v>JA $</v>
          </cell>
          <cell r="E2" t="str">
            <v>O/D</v>
          </cell>
          <cell r="F2">
            <v>19</v>
          </cell>
          <cell r="G2" t="str">
            <v>BUSINESS</v>
          </cell>
          <cell r="H2" t="str">
            <v>PROF.</v>
          </cell>
          <cell r="I2">
            <v>101198.43</v>
          </cell>
        </row>
        <row r="3">
          <cell r="A3" t="str">
            <v>ABRAHAMS ROBERT A.G.</v>
          </cell>
          <cell r="B3">
            <v>200</v>
          </cell>
          <cell r="C3" t="str">
            <v>05</v>
          </cell>
          <cell r="D3" t="str">
            <v>JA $</v>
          </cell>
          <cell r="E3" t="str">
            <v>O/D</v>
          </cell>
          <cell r="F3">
            <v>31.5</v>
          </cell>
          <cell r="G3" t="str">
            <v>INDIV.</v>
          </cell>
          <cell r="H3" t="str">
            <v>INDIV.</v>
          </cell>
          <cell r="I3">
            <v>100</v>
          </cell>
        </row>
        <row r="4">
          <cell r="A4" t="str">
            <v>ACE PEST CONTROL AND FUMIGATING</v>
          </cell>
          <cell r="B4">
            <v>200</v>
          </cell>
          <cell r="C4" t="str">
            <v>66</v>
          </cell>
          <cell r="D4" t="str">
            <v>JA $</v>
          </cell>
          <cell r="E4" t="str">
            <v>O/D</v>
          </cell>
          <cell r="F4">
            <v>31.5</v>
          </cell>
          <cell r="G4" t="str">
            <v>BUSINESS</v>
          </cell>
          <cell r="H4" t="str">
            <v>PROF.</v>
          </cell>
          <cell r="I4">
            <v>62150.9</v>
          </cell>
        </row>
        <row r="5">
          <cell r="A5" t="str">
            <v>ATLANTIC UNITED INSURANCE CO.</v>
          </cell>
          <cell r="B5">
            <v>200</v>
          </cell>
          <cell r="C5" t="str">
            <v>13</v>
          </cell>
          <cell r="D5" t="str">
            <v>USD</v>
          </cell>
          <cell r="E5" t="str">
            <v>O/D</v>
          </cell>
          <cell r="F5">
            <v>31.5</v>
          </cell>
          <cell r="G5" t="str">
            <v>F.I.</v>
          </cell>
          <cell r="H5" t="str">
            <v>F.I.</v>
          </cell>
          <cell r="I5">
            <v>491.7</v>
          </cell>
        </row>
        <row r="6">
          <cell r="A6" t="str">
            <v>BANKSTON BAILEY DEBORAH</v>
          </cell>
          <cell r="B6">
            <v>200</v>
          </cell>
          <cell r="C6" t="str">
            <v>06</v>
          </cell>
          <cell r="D6" t="str">
            <v>USD</v>
          </cell>
          <cell r="E6" t="str">
            <v>O/D</v>
          </cell>
          <cell r="F6">
            <v>31.5</v>
          </cell>
          <cell r="G6" t="str">
            <v>INDIV.</v>
          </cell>
          <cell r="H6" t="str">
            <v>INDIV.</v>
          </cell>
          <cell r="I6">
            <v>78100.639999999999</v>
          </cell>
        </row>
        <row r="7">
          <cell r="A7" t="str">
            <v>BOGUES BROTHERS INDUSTRIES LTD</v>
          </cell>
          <cell r="B7">
            <v>120</v>
          </cell>
          <cell r="C7" t="str">
            <v>50</v>
          </cell>
          <cell r="D7" t="str">
            <v>JA $</v>
          </cell>
          <cell r="E7" t="str">
            <v>TERM</v>
          </cell>
          <cell r="F7">
            <v>15</v>
          </cell>
          <cell r="G7" t="str">
            <v>BUSINESS</v>
          </cell>
          <cell r="H7" t="str">
            <v>PROF.</v>
          </cell>
          <cell r="I7">
            <v>6650000</v>
          </cell>
        </row>
        <row r="8">
          <cell r="A8" t="str">
            <v>BOWEN DAVID</v>
          </cell>
          <cell r="B8">
            <v>200</v>
          </cell>
          <cell r="C8" t="str">
            <v>05</v>
          </cell>
          <cell r="D8" t="str">
            <v>JA $</v>
          </cell>
          <cell r="E8" t="str">
            <v>O/D</v>
          </cell>
          <cell r="F8">
            <v>31.5</v>
          </cell>
          <cell r="G8" t="str">
            <v>INDIV.</v>
          </cell>
          <cell r="H8" t="str">
            <v>INDIV.</v>
          </cell>
          <cell r="I8">
            <v>32.54</v>
          </cell>
        </row>
        <row r="9">
          <cell r="A9" t="str">
            <v>BUCKNOR PAUL AND OR WAKELING K.</v>
          </cell>
          <cell r="B9">
            <v>200</v>
          </cell>
          <cell r="C9" t="str">
            <v>05</v>
          </cell>
          <cell r="D9" t="str">
            <v>JA $</v>
          </cell>
          <cell r="E9" t="str">
            <v>O/D</v>
          </cell>
          <cell r="F9">
            <v>31.5</v>
          </cell>
          <cell r="G9" t="str">
            <v>INDIV.</v>
          </cell>
          <cell r="H9" t="str">
            <v>INDIV.</v>
          </cell>
          <cell r="I9">
            <v>1719.77</v>
          </cell>
        </row>
        <row r="10">
          <cell r="A10" t="str">
            <v>BUNTING PETER OR JEANINE</v>
          </cell>
          <cell r="B10">
            <v>200</v>
          </cell>
          <cell r="C10" t="str">
            <v>05</v>
          </cell>
          <cell r="D10" t="str">
            <v>JA $</v>
          </cell>
          <cell r="E10" t="str">
            <v>O/D</v>
          </cell>
          <cell r="F10">
            <v>31.5</v>
          </cell>
          <cell r="G10" t="str">
            <v>INDIV.</v>
          </cell>
          <cell r="H10" t="str">
            <v>INDIV.</v>
          </cell>
          <cell r="I10">
            <v>496.94</v>
          </cell>
        </row>
        <row r="11">
          <cell r="A11" t="str">
            <v>CAPITAL AND CREDIT MERCHANT BANK</v>
          </cell>
          <cell r="B11">
            <v>120</v>
          </cell>
          <cell r="C11" t="str">
            <v>51</v>
          </cell>
          <cell r="D11" t="str">
            <v>USD</v>
          </cell>
          <cell r="E11" t="str">
            <v>TERM</v>
          </cell>
          <cell r="F11">
            <v>7.25</v>
          </cell>
          <cell r="G11" t="str">
            <v>F.I.</v>
          </cell>
          <cell r="H11" t="str">
            <v>F.I.</v>
          </cell>
          <cell r="I11">
            <v>162261000</v>
          </cell>
        </row>
        <row r="12">
          <cell r="A12" t="str">
            <v>CARIBBEAN BOTTLERS JAMAICA LTD</v>
          </cell>
          <cell r="B12">
            <v>200</v>
          </cell>
          <cell r="C12" t="str">
            <v>02</v>
          </cell>
          <cell r="D12" t="str">
            <v>JA $</v>
          </cell>
          <cell r="E12" t="str">
            <v>O/D</v>
          </cell>
          <cell r="F12">
            <v>31.5</v>
          </cell>
          <cell r="G12" t="str">
            <v>BUSINESS</v>
          </cell>
          <cell r="H12" t="str">
            <v>PROF.</v>
          </cell>
          <cell r="I12">
            <v>102.33</v>
          </cell>
        </row>
        <row r="13">
          <cell r="A13" t="str">
            <v>CARIBBEAN BOTTLERS JAMAICA LTD</v>
          </cell>
          <cell r="B13">
            <v>200</v>
          </cell>
          <cell r="C13" t="str">
            <v>32</v>
          </cell>
          <cell r="D13" t="str">
            <v>JA $</v>
          </cell>
          <cell r="E13" t="str">
            <v>O/D</v>
          </cell>
          <cell r="F13">
            <v>31.5</v>
          </cell>
          <cell r="G13" t="str">
            <v>BUSINESS</v>
          </cell>
          <cell r="H13" t="str">
            <v>PROF.</v>
          </cell>
          <cell r="I13">
            <v>215.23</v>
          </cell>
        </row>
        <row r="14">
          <cell r="A14" t="str">
            <v>CARIBBEAN BRAKE PRODUCTS LTD</v>
          </cell>
          <cell r="B14">
            <v>128</v>
          </cell>
          <cell r="C14" t="str">
            <v>03</v>
          </cell>
          <cell r="D14" t="str">
            <v>USD</v>
          </cell>
          <cell r="E14" t="str">
            <v>L/C</v>
          </cell>
          <cell r="F14">
            <v>9.4600000000000009</v>
          </cell>
          <cell r="G14" t="str">
            <v>BUSINESS</v>
          </cell>
          <cell r="H14" t="str">
            <v>MFG-OTHER</v>
          </cell>
          <cell r="I14">
            <v>15995822.630000001</v>
          </cell>
        </row>
        <row r="15">
          <cell r="A15" t="str">
            <v>CARIBBEAN BROILERS JA. LTD</v>
          </cell>
          <cell r="B15">
            <v>200</v>
          </cell>
          <cell r="C15" t="str">
            <v>02</v>
          </cell>
          <cell r="D15" t="str">
            <v>JA $</v>
          </cell>
          <cell r="E15" t="str">
            <v>O/D</v>
          </cell>
          <cell r="F15">
            <v>31.5</v>
          </cell>
          <cell r="G15" t="str">
            <v>BUSINESS</v>
          </cell>
          <cell r="H15" t="str">
            <v>LIVESTOCK</v>
          </cell>
          <cell r="I15">
            <v>371788.36</v>
          </cell>
        </row>
        <row r="16">
          <cell r="A16" t="str">
            <v>CARIBBEAN CEMENT COMPANY LTD</v>
          </cell>
          <cell r="B16">
            <v>120</v>
          </cell>
          <cell r="C16" t="str">
            <v>04</v>
          </cell>
          <cell r="D16" t="str">
            <v>JA $</v>
          </cell>
          <cell r="E16" t="str">
            <v>TERM</v>
          </cell>
          <cell r="F16">
            <v>26.5</v>
          </cell>
          <cell r="G16" t="str">
            <v>BUSINESS</v>
          </cell>
          <cell r="H16" t="str">
            <v>CEMENT</v>
          </cell>
          <cell r="I16">
            <v>4150114.67</v>
          </cell>
        </row>
        <row r="17">
          <cell r="A17" t="str">
            <v>CARIBBEAN CEMENT COMPANY LTD</v>
          </cell>
          <cell r="B17">
            <v>127</v>
          </cell>
          <cell r="C17" t="str">
            <v>02</v>
          </cell>
          <cell r="D17" t="str">
            <v>JA $</v>
          </cell>
          <cell r="E17" t="str">
            <v>O/D</v>
          </cell>
          <cell r="F17">
            <v>21.5</v>
          </cell>
          <cell r="G17" t="str">
            <v>BUSINESS</v>
          </cell>
          <cell r="H17" t="str">
            <v>CEMENT</v>
          </cell>
          <cell r="I17">
            <v>19365310.59</v>
          </cell>
        </row>
        <row r="18">
          <cell r="A18" t="str">
            <v>CAYMANAS DEVELOPMENT</v>
          </cell>
          <cell r="B18">
            <v>150</v>
          </cell>
          <cell r="C18" t="str">
            <v>02</v>
          </cell>
          <cell r="D18" t="str">
            <v>USD</v>
          </cell>
          <cell r="E18" t="str">
            <v>LEASE</v>
          </cell>
          <cell r="F18">
            <v>12.5</v>
          </cell>
          <cell r="G18" t="str">
            <v>BUSINESS</v>
          </cell>
          <cell r="H18" t="str">
            <v>PROF.</v>
          </cell>
          <cell r="I18">
            <v>6003465.2400000002</v>
          </cell>
        </row>
        <row r="19">
          <cell r="A19" t="str">
            <v>CESCO LIMITED</v>
          </cell>
          <cell r="B19">
            <v>120</v>
          </cell>
          <cell r="C19" t="str">
            <v>42</v>
          </cell>
          <cell r="D19" t="str">
            <v>USD</v>
          </cell>
          <cell r="E19" t="str">
            <v>TERM</v>
          </cell>
          <cell r="F19">
            <v>15</v>
          </cell>
          <cell r="G19" t="str">
            <v>BUSINESS</v>
          </cell>
          <cell r="H19" t="str">
            <v>DIST'N</v>
          </cell>
          <cell r="I19">
            <v>19666207.260000002</v>
          </cell>
        </row>
        <row r="20">
          <cell r="A20" t="str">
            <v>CHALICE LIMITED</v>
          </cell>
          <cell r="B20">
            <v>120</v>
          </cell>
          <cell r="C20" t="str">
            <v>33</v>
          </cell>
          <cell r="D20" t="str">
            <v>JA $</v>
          </cell>
          <cell r="E20" t="str">
            <v>MTG</v>
          </cell>
          <cell r="F20">
            <v>10</v>
          </cell>
          <cell r="G20" t="str">
            <v>BUSINESS</v>
          </cell>
          <cell r="H20" t="str">
            <v>R/E SVCS</v>
          </cell>
          <cell r="I20">
            <v>35866.81</v>
          </cell>
        </row>
        <row r="21">
          <cell r="A21" t="str">
            <v>CHARLTON CECIL ET AL</v>
          </cell>
          <cell r="B21">
            <v>126</v>
          </cell>
          <cell r="C21" t="str">
            <v>04</v>
          </cell>
          <cell r="D21" t="str">
            <v>JA $</v>
          </cell>
          <cell r="E21" t="str">
            <v>O/D</v>
          </cell>
          <cell r="F21">
            <v>31.5</v>
          </cell>
          <cell r="G21" t="str">
            <v>INDIV.</v>
          </cell>
          <cell r="H21" t="str">
            <v>INDIV.</v>
          </cell>
          <cell r="I21">
            <v>242119.64</v>
          </cell>
        </row>
        <row r="22">
          <cell r="A22" t="str">
            <v>CHECKER CHEMICALS LIMITED</v>
          </cell>
          <cell r="B22">
            <v>127</v>
          </cell>
          <cell r="C22" t="str">
            <v>06</v>
          </cell>
          <cell r="D22" t="str">
            <v>JA $</v>
          </cell>
          <cell r="E22" t="str">
            <v>O/D</v>
          </cell>
          <cell r="F22">
            <v>19</v>
          </cell>
          <cell r="G22" t="str">
            <v>BUSINESS</v>
          </cell>
          <cell r="H22" t="str">
            <v>MFG-CHEM</v>
          </cell>
          <cell r="I22">
            <v>1133826.6200000001</v>
          </cell>
        </row>
        <row r="23">
          <cell r="A23" t="str">
            <v>CHECKER INT'L</v>
          </cell>
          <cell r="B23">
            <v>120</v>
          </cell>
          <cell r="C23" t="str">
            <v>02</v>
          </cell>
          <cell r="D23" t="str">
            <v>USD</v>
          </cell>
          <cell r="E23" t="str">
            <v>TERM</v>
          </cell>
          <cell r="F23">
            <v>12</v>
          </cell>
          <cell r="G23" t="str">
            <v>BUSINESS</v>
          </cell>
          <cell r="H23" t="str">
            <v>MFG-CHEM</v>
          </cell>
          <cell r="I23">
            <v>1746190.93</v>
          </cell>
        </row>
        <row r="24">
          <cell r="A24" t="str">
            <v>CISCO MUSIC JAMAICA LTD</v>
          </cell>
          <cell r="B24">
            <v>200</v>
          </cell>
          <cell r="C24" t="str">
            <v>66</v>
          </cell>
          <cell r="D24" t="str">
            <v>JA $</v>
          </cell>
          <cell r="E24" t="str">
            <v>O/D</v>
          </cell>
          <cell r="F24">
            <v>31.5</v>
          </cell>
          <cell r="G24" t="str">
            <v>BUSINESS</v>
          </cell>
          <cell r="H24" t="str">
            <v>ENT.</v>
          </cell>
          <cell r="I24">
            <v>684.39</v>
          </cell>
        </row>
        <row r="25">
          <cell r="A25" t="str">
            <v>CIVIL ENG. RESEARCH AND TESTING</v>
          </cell>
          <cell r="B25">
            <v>127</v>
          </cell>
          <cell r="C25" t="str">
            <v>06</v>
          </cell>
          <cell r="D25" t="str">
            <v>JA $</v>
          </cell>
          <cell r="E25" t="str">
            <v>O/D</v>
          </cell>
          <cell r="F25">
            <v>19</v>
          </cell>
          <cell r="G25" t="str">
            <v>BUSINESS</v>
          </cell>
          <cell r="H25" t="str">
            <v>PROF.</v>
          </cell>
          <cell r="I25">
            <v>159759.26999999999</v>
          </cell>
        </row>
        <row r="26">
          <cell r="A26" t="str">
            <v>COATES BROTHERS JAMAICA LIMITED</v>
          </cell>
          <cell r="B26">
            <v>120</v>
          </cell>
          <cell r="C26" t="str">
            <v>04</v>
          </cell>
          <cell r="D26" t="str">
            <v>JA $</v>
          </cell>
          <cell r="E26" t="str">
            <v>TERM</v>
          </cell>
          <cell r="F26">
            <v>15</v>
          </cell>
          <cell r="G26" t="str">
            <v>BUSINESS</v>
          </cell>
          <cell r="H26" t="str">
            <v>PROF.</v>
          </cell>
          <cell r="I26">
            <v>1798193.91</v>
          </cell>
        </row>
        <row r="27">
          <cell r="A27" t="str">
            <v>COLGATE PALMOLIVE</v>
          </cell>
          <cell r="B27">
            <v>120</v>
          </cell>
          <cell r="C27" t="str">
            <v>04</v>
          </cell>
          <cell r="D27" t="str">
            <v>JA $</v>
          </cell>
          <cell r="E27" t="str">
            <v>TERM</v>
          </cell>
          <cell r="F27">
            <v>26.5</v>
          </cell>
          <cell r="G27" t="str">
            <v>BUSINESS</v>
          </cell>
          <cell r="H27" t="str">
            <v>DIST'N</v>
          </cell>
          <cell r="I27">
            <v>305212.56</v>
          </cell>
        </row>
        <row r="28">
          <cell r="A28" t="str">
            <v>CONTINENTAL BAKING CO.</v>
          </cell>
          <cell r="B28">
            <v>150</v>
          </cell>
          <cell r="C28" t="str">
            <v>00</v>
          </cell>
          <cell r="D28" t="str">
            <v>USD</v>
          </cell>
          <cell r="E28" t="str">
            <v>LEASE</v>
          </cell>
          <cell r="F28">
            <v>15</v>
          </cell>
          <cell r="G28" t="str">
            <v>BUSINESS</v>
          </cell>
          <cell r="H28" t="str">
            <v>FOOD</v>
          </cell>
          <cell r="I28">
            <v>11701986</v>
          </cell>
        </row>
        <row r="29">
          <cell r="A29" t="str">
            <v>CONTINENTAL BAKING CO.</v>
          </cell>
          <cell r="B29">
            <v>150</v>
          </cell>
          <cell r="C29" t="str">
            <v>00</v>
          </cell>
          <cell r="D29" t="str">
            <v>USD</v>
          </cell>
          <cell r="E29" t="str">
            <v>LEASE</v>
          </cell>
          <cell r="F29">
            <v>15</v>
          </cell>
          <cell r="G29" t="str">
            <v>BUSINESS</v>
          </cell>
          <cell r="H29" t="str">
            <v>FOOD</v>
          </cell>
          <cell r="I29">
            <v>22592565.220000003</v>
          </cell>
        </row>
        <row r="30">
          <cell r="A30" t="str">
            <v>CONTINENTAL BAKING CO.</v>
          </cell>
          <cell r="B30">
            <v>150</v>
          </cell>
          <cell r="C30" t="str">
            <v>01</v>
          </cell>
          <cell r="D30" t="str">
            <v>USD</v>
          </cell>
          <cell r="E30" t="str">
            <v>LEASE</v>
          </cell>
          <cell r="F30">
            <v>15</v>
          </cell>
          <cell r="G30" t="str">
            <v>BUSINESS</v>
          </cell>
          <cell r="H30" t="str">
            <v>FOOD</v>
          </cell>
          <cell r="I30">
            <v>686231.27</v>
          </cell>
        </row>
        <row r="31">
          <cell r="A31" t="str">
            <v>CONTINENTAL BAKING CO.</v>
          </cell>
          <cell r="B31">
            <v>150</v>
          </cell>
          <cell r="C31" t="str">
            <v>01</v>
          </cell>
          <cell r="D31" t="str">
            <v>USD</v>
          </cell>
          <cell r="E31" t="str">
            <v>LEASE</v>
          </cell>
          <cell r="F31">
            <v>15</v>
          </cell>
          <cell r="G31" t="str">
            <v>BUSINESS</v>
          </cell>
          <cell r="H31" t="str">
            <v>FOOD</v>
          </cell>
          <cell r="I31">
            <v>1004905.97</v>
          </cell>
        </row>
        <row r="32">
          <cell r="A32" t="str">
            <v>CROOKS MILLICENT</v>
          </cell>
          <cell r="B32">
            <v>200</v>
          </cell>
          <cell r="C32" t="str">
            <v>01</v>
          </cell>
          <cell r="D32" t="str">
            <v>JA $</v>
          </cell>
          <cell r="E32" t="str">
            <v>O/D</v>
          </cell>
          <cell r="F32">
            <v>0</v>
          </cell>
          <cell r="G32" t="str">
            <v>INDIV.</v>
          </cell>
          <cell r="H32" t="str">
            <v>INDIV.</v>
          </cell>
          <cell r="I32">
            <v>5795.02</v>
          </cell>
        </row>
        <row r="33">
          <cell r="A33" t="str">
            <v>DAVY NIGEL AND OR JENNIFER</v>
          </cell>
          <cell r="B33">
            <v>200</v>
          </cell>
          <cell r="C33" t="str">
            <v>05</v>
          </cell>
          <cell r="D33" t="str">
            <v>JA $</v>
          </cell>
          <cell r="E33" t="str">
            <v>O/D</v>
          </cell>
          <cell r="F33">
            <v>31.5</v>
          </cell>
          <cell r="G33" t="str">
            <v>INDIV.</v>
          </cell>
          <cell r="H33" t="str">
            <v>INDIV.</v>
          </cell>
          <cell r="I33">
            <v>176.25</v>
          </cell>
        </row>
        <row r="34">
          <cell r="A34" t="str">
            <v>DEAR STEPHEN AND OR LINDA</v>
          </cell>
          <cell r="B34">
            <v>200</v>
          </cell>
          <cell r="C34" t="str">
            <v>01</v>
          </cell>
          <cell r="D34" t="str">
            <v>JA $</v>
          </cell>
          <cell r="E34" t="str">
            <v>O/D</v>
          </cell>
          <cell r="F34">
            <v>0</v>
          </cell>
          <cell r="G34" t="str">
            <v>INDIV.</v>
          </cell>
          <cell r="H34" t="str">
            <v>INDIV.</v>
          </cell>
          <cell r="I34">
            <v>2211.79</v>
          </cell>
        </row>
        <row r="35">
          <cell r="A35" t="str">
            <v>DEHRING BUNTING AND GOLDING LTD.</v>
          </cell>
          <cell r="B35">
            <v>200</v>
          </cell>
          <cell r="C35" t="str">
            <v>16</v>
          </cell>
          <cell r="D35" t="str">
            <v>JA $</v>
          </cell>
          <cell r="E35" t="str">
            <v>O/D</v>
          </cell>
          <cell r="F35">
            <v>31.5</v>
          </cell>
          <cell r="G35" t="str">
            <v>F.I.</v>
          </cell>
          <cell r="H35" t="str">
            <v>F.I.</v>
          </cell>
          <cell r="I35">
            <v>102.33</v>
          </cell>
        </row>
        <row r="36">
          <cell r="A36" t="str">
            <v>DELGADO ANDRE</v>
          </cell>
          <cell r="B36">
            <v>200</v>
          </cell>
          <cell r="C36" t="str">
            <v>01</v>
          </cell>
          <cell r="D36" t="str">
            <v>JA $</v>
          </cell>
          <cell r="E36" t="str">
            <v>O/D</v>
          </cell>
          <cell r="F36">
            <v>0</v>
          </cell>
          <cell r="G36" t="str">
            <v>INDIV.</v>
          </cell>
          <cell r="H36" t="str">
            <v>INDIV.</v>
          </cell>
          <cell r="I36">
            <v>700.34</v>
          </cell>
        </row>
        <row r="37">
          <cell r="A37" t="str">
            <v>DOGO-ISONAGIE MATTHIAS OR PATRIC</v>
          </cell>
          <cell r="B37">
            <v>200</v>
          </cell>
          <cell r="C37" t="str">
            <v>05</v>
          </cell>
          <cell r="D37" t="str">
            <v>JA $</v>
          </cell>
          <cell r="E37" t="str">
            <v>O/D</v>
          </cell>
          <cell r="F37">
            <v>31.5</v>
          </cell>
          <cell r="G37" t="str">
            <v>INDIV.</v>
          </cell>
          <cell r="H37" t="str">
            <v>INDIV.</v>
          </cell>
          <cell r="I37">
            <v>231.07</v>
          </cell>
        </row>
        <row r="38">
          <cell r="A38" t="str">
            <v>DUQUESNAY RONALD</v>
          </cell>
          <cell r="B38">
            <v>120</v>
          </cell>
          <cell r="C38" t="str">
            <v>03</v>
          </cell>
          <cell r="D38" t="str">
            <v>JA $</v>
          </cell>
          <cell r="E38" t="str">
            <v>MTG</v>
          </cell>
          <cell r="F38">
            <v>10</v>
          </cell>
          <cell r="G38" t="str">
            <v>INDIV.</v>
          </cell>
          <cell r="H38" t="str">
            <v>INDIV.</v>
          </cell>
          <cell r="I38">
            <v>1854.5</v>
          </cell>
        </row>
        <row r="39">
          <cell r="A39" t="str">
            <v>DUQUESNAY RONALD</v>
          </cell>
          <cell r="B39">
            <v>120</v>
          </cell>
          <cell r="C39" t="str">
            <v>33</v>
          </cell>
          <cell r="D39" t="str">
            <v>JA $</v>
          </cell>
          <cell r="E39" t="str">
            <v>MTG</v>
          </cell>
          <cell r="F39">
            <v>10</v>
          </cell>
          <cell r="G39" t="str">
            <v>INDIV.</v>
          </cell>
          <cell r="H39" t="str">
            <v>INDIV.</v>
          </cell>
          <cell r="I39">
            <v>35544.49</v>
          </cell>
        </row>
        <row r="40">
          <cell r="A40" t="str">
            <v>DUQUESNAY SAMANTHA</v>
          </cell>
          <cell r="B40">
            <v>200</v>
          </cell>
          <cell r="C40" t="str">
            <v>05</v>
          </cell>
          <cell r="D40" t="str">
            <v>JA $</v>
          </cell>
          <cell r="E40" t="str">
            <v>O/D</v>
          </cell>
          <cell r="F40">
            <v>31.5</v>
          </cell>
          <cell r="G40" t="str">
            <v>INDIV.</v>
          </cell>
          <cell r="H40" t="str">
            <v>INDIV.</v>
          </cell>
          <cell r="I40">
            <v>16455.38</v>
          </cell>
        </row>
        <row r="41">
          <cell r="A41" t="str">
            <v>DUQUESNAY STEPHEN</v>
          </cell>
          <cell r="B41">
            <v>120</v>
          </cell>
          <cell r="C41" t="str">
            <v>03</v>
          </cell>
          <cell r="D41" t="str">
            <v>JA $</v>
          </cell>
          <cell r="E41" t="str">
            <v>MTG</v>
          </cell>
          <cell r="F41">
            <v>10</v>
          </cell>
          <cell r="G41" t="str">
            <v>INDIV.</v>
          </cell>
          <cell r="H41" t="str">
            <v>INDIV.</v>
          </cell>
          <cell r="I41">
            <v>0.03</v>
          </cell>
        </row>
        <row r="42">
          <cell r="A42" t="str">
            <v>DUQUESNAY STEPHEN</v>
          </cell>
          <cell r="B42">
            <v>120</v>
          </cell>
          <cell r="C42" t="str">
            <v>33</v>
          </cell>
          <cell r="D42" t="str">
            <v>JA $</v>
          </cell>
          <cell r="E42" t="str">
            <v>MTG</v>
          </cell>
          <cell r="F42">
            <v>10</v>
          </cell>
          <cell r="G42" t="str">
            <v>INDIV.</v>
          </cell>
          <cell r="H42" t="str">
            <v>INDIV.</v>
          </cell>
          <cell r="I42">
            <v>35448.86</v>
          </cell>
        </row>
        <row r="43">
          <cell r="A43" t="str">
            <v>EMULTECH SUPPLY CO. LTD.</v>
          </cell>
          <cell r="B43">
            <v>120</v>
          </cell>
          <cell r="C43" t="str">
            <v>42</v>
          </cell>
          <cell r="D43" t="str">
            <v>USD</v>
          </cell>
          <cell r="E43" t="str">
            <v>TERM</v>
          </cell>
          <cell r="F43">
            <v>10</v>
          </cell>
          <cell r="G43" t="str">
            <v>BUSINESS</v>
          </cell>
          <cell r="H43" t="str">
            <v>PROF.</v>
          </cell>
          <cell r="I43">
            <v>694753.42</v>
          </cell>
        </row>
        <row r="44">
          <cell r="A44" t="str">
            <v>EPPING OIL COMPANY LIMITED</v>
          </cell>
          <cell r="B44">
            <v>120</v>
          </cell>
          <cell r="C44" t="str">
            <v>50</v>
          </cell>
          <cell r="D44" t="str">
            <v>JA $</v>
          </cell>
          <cell r="E44" t="str">
            <v>TERM</v>
          </cell>
          <cell r="F44">
            <v>31</v>
          </cell>
          <cell r="G44" t="str">
            <v>BUSINESS</v>
          </cell>
          <cell r="H44" t="str">
            <v>GAS</v>
          </cell>
          <cell r="I44">
            <v>3200000.02</v>
          </cell>
        </row>
        <row r="45">
          <cell r="A45" t="str">
            <v>EPPING OIL COMPANY LIMITED</v>
          </cell>
          <cell r="B45">
            <v>120</v>
          </cell>
          <cell r="C45" t="str">
            <v>50</v>
          </cell>
          <cell r="D45" t="str">
            <v>JA $</v>
          </cell>
          <cell r="E45" t="str">
            <v>TERM</v>
          </cell>
          <cell r="F45">
            <v>31</v>
          </cell>
          <cell r="G45" t="str">
            <v>BUSINESS</v>
          </cell>
          <cell r="H45" t="str">
            <v>GAS</v>
          </cell>
          <cell r="I45">
            <v>208333.23</v>
          </cell>
        </row>
        <row r="46">
          <cell r="A46" t="str">
            <v>ERTU-RTI PROJECT</v>
          </cell>
          <cell r="B46">
            <v>200</v>
          </cell>
          <cell r="C46" t="str">
            <v>03</v>
          </cell>
          <cell r="D46" t="str">
            <v>JA $</v>
          </cell>
          <cell r="E46" t="str">
            <v>O/D</v>
          </cell>
          <cell r="F46">
            <v>31.5</v>
          </cell>
          <cell r="G46" t="str">
            <v>BUSINESS</v>
          </cell>
          <cell r="H46" t="str">
            <v>PROF.</v>
          </cell>
          <cell r="I46">
            <v>18277.73</v>
          </cell>
        </row>
        <row r="47">
          <cell r="A47" t="str">
            <v>ESSO STANDARD OIL S.A. LTD.</v>
          </cell>
          <cell r="B47">
            <v>200</v>
          </cell>
          <cell r="C47" t="str">
            <v>02</v>
          </cell>
          <cell r="D47" t="str">
            <v>JA $</v>
          </cell>
          <cell r="E47" t="str">
            <v>O/D</v>
          </cell>
          <cell r="F47">
            <v>26.3</v>
          </cell>
          <cell r="G47" t="str">
            <v>BUSINESS</v>
          </cell>
          <cell r="H47" t="str">
            <v>GAS</v>
          </cell>
          <cell r="I47">
            <v>8349710.5800000001</v>
          </cell>
        </row>
        <row r="48">
          <cell r="A48" t="str">
            <v>FALCON CORPORATION LIMITED</v>
          </cell>
          <cell r="B48">
            <v>120</v>
          </cell>
          <cell r="C48" t="str">
            <v>42</v>
          </cell>
          <cell r="D48" t="str">
            <v>USD</v>
          </cell>
          <cell r="E48" t="str">
            <v>TERM</v>
          </cell>
          <cell r="F48">
            <v>15</v>
          </cell>
          <cell r="G48" t="str">
            <v>BUSINESS</v>
          </cell>
          <cell r="H48" t="str">
            <v>DIST'N</v>
          </cell>
          <cell r="I48">
            <v>1475100</v>
          </cell>
        </row>
        <row r="49">
          <cell r="A49" t="str">
            <v>FRANCIS CORNELIA OR HANSON ELAIN</v>
          </cell>
          <cell r="B49">
            <v>200</v>
          </cell>
          <cell r="C49" t="str">
            <v>05</v>
          </cell>
          <cell r="D49" t="str">
            <v>JA $</v>
          </cell>
          <cell r="E49" t="str">
            <v>O/D</v>
          </cell>
          <cell r="F49">
            <v>31.5</v>
          </cell>
          <cell r="G49" t="str">
            <v>INDIV.</v>
          </cell>
          <cell r="H49" t="str">
            <v>INDIV.</v>
          </cell>
          <cell r="I49">
            <v>1147.8499999999999</v>
          </cell>
        </row>
        <row r="50">
          <cell r="A50" t="str">
            <v>GENERAL TOOL AND SUPPLY</v>
          </cell>
          <cell r="B50">
            <v>120</v>
          </cell>
          <cell r="C50" t="str">
            <v>42</v>
          </cell>
          <cell r="D50" t="str">
            <v>USD</v>
          </cell>
          <cell r="E50" t="str">
            <v>TERM</v>
          </cell>
          <cell r="F50">
            <v>15</v>
          </cell>
          <cell r="G50" t="str">
            <v>BUSINESS</v>
          </cell>
          <cell r="H50" t="str">
            <v>DIST'N</v>
          </cell>
          <cell r="I50">
            <v>6949921.3600000003</v>
          </cell>
        </row>
        <row r="51">
          <cell r="A51" t="str">
            <v>GENERAL TOOL AND SUPPLY</v>
          </cell>
          <cell r="B51">
            <v>200</v>
          </cell>
          <cell r="C51" t="str">
            <v>66</v>
          </cell>
          <cell r="D51" t="str">
            <v>JA $</v>
          </cell>
          <cell r="E51" t="str">
            <v>O/D</v>
          </cell>
          <cell r="F51">
            <v>31.5</v>
          </cell>
          <cell r="G51" t="str">
            <v>BUSINESS</v>
          </cell>
          <cell r="H51" t="str">
            <v>DIST'N</v>
          </cell>
          <cell r="I51">
            <v>85888</v>
          </cell>
        </row>
        <row r="52">
          <cell r="A52" t="str">
            <v>GOVERNMENT OF JAMAICA</v>
          </cell>
          <cell r="B52">
            <v>120</v>
          </cell>
          <cell r="C52" t="str">
            <v>18</v>
          </cell>
          <cell r="D52" t="str">
            <v>USD</v>
          </cell>
          <cell r="E52" t="str">
            <v>TERM</v>
          </cell>
          <cell r="F52">
            <v>10</v>
          </cell>
          <cell r="G52" t="str">
            <v>C.G</v>
          </cell>
          <cell r="H52" t="str">
            <v>C.G</v>
          </cell>
          <cell r="I52">
            <v>139563481.91</v>
          </cell>
        </row>
        <row r="53">
          <cell r="A53" t="str">
            <v>GOVERNMENT OF JAMAICA</v>
          </cell>
          <cell r="B53">
            <v>120</v>
          </cell>
          <cell r="C53" t="str">
            <v>53</v>
          </cell>
          <cell r="D53" t="str">
            <v>USD</v>
          </cell>
          <cell r="E53" t="str">
            <v>TERM</v>
          </cell>
          <cell r="F53">
            <v>10</v>
          </cell>
          <cell r="G53" t="str">
            <v>C.G</v>
          </cell>
          <cell r="H53" t="str">
            <v>C.G</v>
          </cell>
          <cell r="I53">
            <v>4405973.24</v>
          </cell>
        </row>
        <row r="54">
          <cell r="A54" t="str">
            <v>GOVERNMENT OF JAMAICA</v>
          </cell>
          <cell r="B54">
            <v>120</v>
          </cell>
          <cell r="C54" t="str">
            <v>53</v>
          </cell>
          <cell r="D54" t="str">
            <v>USD</v>
          </cell>
          <cell r="E54" t="str">
            <v>TERM</v>
          </cell>
          <cell r="F54">
            <v>10</v>
          </cell>
          <cell r="G54" t="str">
            <v>C.G</v>
          </cell>
          <cell r="H54" t="str">
            <v>C.G</v>
          </cell>
          <cell r="I54">
            <v>416105.55</v>
          </cell>
        </row>
        <row r="55">
          <cell r="A55" t="str">
            <v>GOVERNMENT OF JAMAICA</v>
          </cell>
          <cell r="B55">
            <v>120</v>
          </cell>
          <cell r="C55" t="str">
            <v>53</v>
          </cell>
          <cell r="D55" t="str">
            <v>USD</v>
          </cell>
          <cell r="E55" t="str">
            <v>TERM</v>
          </cell>
          <cell r="F55">
            <v>10</v>
          </cell>
          <cell r="G55" t="str">
            <v>C.G</v>
          </cell>
          <cell r="H55" t="str">
            <v>C.G</v>
          </cell>
          <cell r="I55">
            <v>82066374.739999995</v>
          </cell>
        </row>
        <row r="56">
          <cell r="A56" t="str">
            <v>GRACE KENNEDY &amp; CO. LTD.</v>
          </cell>
          <cell r="B56">
            <v>120</v>
          </cell>
          <cell r="C56" t="str">
            <v>02</v>
          </cell>
          <cell r="D56" t="str">
            <v>USD</v>
          </cell>
          <cell r="E56" t="str">
            <v>TERM</v>
          </cell>
          <cell r="F56">
            <v>6.25</v>
          </cell>
          <cell r="G56" t="str">
            <v>BUSINESS</v>
          </cell>
          <cell r="H56" t="str">
            <v>DIST'N</v>
          </cell>
          <cell r="I56">
            <v>24585000</v>
          </cell>
        </row>
        <row r="57">
          <cell r="A57" t="str">
            <v>GRACE KENNEDY REMITTANCE SERVICE</v>
          </cell>
          <cell r="B57">
            <v>120</v>
          </cell>
          <cell r="C57" t="str">
            <v>04</v>
          </cell>
          <cell r="D57" t="str">
            <v>JA $</v>
          </cell>
          <cell r="E57" t="str">
            <v>TERM</v>
          </cell>
          <cell r="F57">
            <v>32</v>
          </cell>
          <cell r="G57" t="str">
            <v>F.I.</v>
          </cell>
          <cell r="H57" t="str">
            <v>F.I.</v>
          </cell>
          <cell r="I57">
            <v>1329451.6200000001</v>
          </cell>
        </row>
        <row r="58">
          <cell r="A58" t="str">
            <v>HADEED RAY OR AWN FRANCES</v>
          </cell>
          <cell r="B58">
            <v>200</v>
          </cell>
          <cell r="C58" t="str">
            <v>06</v>
          </cell>
          <cell r="D58" t="str">
            <v>USD</v>
          </cell>
          <cell r="E58" t="str">
            <v>O/D</v>
          </cell>
          <cell r="F58">
            <v>31.5</v>
          </cell>
          <cell r="G58" t="str">
            <v>INDIV.</v>
          </cell>
          <cell r="H58" t="str">
            <v>INDIV.</v>
          </cell>
          <cell r="I58">
            <v>273.39</v>
          </cell>
        </row>
        <row r="59">
          <cell r="A59" t="str">
            <v>HALL M AND Y AND ROPER B AND S</v>
          </cell>
          <cell r="B59">
            <v>200</v>
          </cell>
          <cell r="C59" t="str">
            <v>62</v>
          </cell>
          <cell r="D59" t="str">
            <v>JA $</v>
          </cell>
          <cell r="E59" t="str">
            <v>O/D</v>
          </cell>
          <cell r="F59">
            <v>31.5</v>
          </cell>
          <cell r="G59" t="str">
            <v>INDIV.</v>
          </cell>
          <cell r="H59" t="str">
            <v>INDIV.</v>
          </cell>
          <cell r="I59">
            <v>85</v>
          </cell>
        </row>
        <row r="60">
          <cell r="A60" t="str">
            <v>HAMRAD LIMITED</v>
          </cell>
          <cell r="B60">
            <v>200</v>
          </cell>
          <cell r="C60" t="str">
            <v>66</v>
          </cell>
          <cell r="D60" t="str">
            <v>JA $</v>
          </cell>
          <cell r="E60" t="str">
            <v>O/D</v>
          </cell>
          <cell r="F60">
            <v>31.5</v>
          </cell>
          <cell r="G60" t="str">
            <v>BUSINESS</v>
          </cell>
          <cell r="H60" t="str">
            <v>PROF.</v>
          </cell>
          <cell r="I60">
            <v>496.21</v>
          </cell>
        </row>
        <row r="61">
          <cell r="A61" t="str">
            <v>HARDWARE &amp; LUMBER LTD.</v>
          </cell>
          <cell r="B61">
            <v>127</v>
          </cell>
          <cell r="C61" t="str">
            <v>02</v>
          </cell>
          <cell r="D61" t="str">
            <v>JA $</v>
          </cell>
          <cell r="E61" t="str">
            <v>O/D</v>
          </cell>
          <cell r="F61">
            <v>19</v>
          </cell>
          <cell r="G61" t="str">
            <v>BUSINESS</v>
          </cell>
          <cell r="H61" t="str">
            <v>DIST'N</v>
          </cell>
          <cell r="I61">
            <v>6508077.5700000003</v>
          </cell>
        </row>
        <row r="62">
          <cell r="A62" t="str">
            <v>HINDS DAWN AND OR MCKENZIE C.</v>
          </cell>
          <cell r="B62">
            <v>200</v>
          </cell>
          <cell r="C62" t="str">
            <v>05</v>
          </cell>
          <cell r="D62" t="str">
            <v>JA $</v>
          </cell>
          <cell r="E62" t="str">
            <v>O/D</v>
          </cell>
          <cell r="F62">
            <v>31.5</v>
          </cell>
          <cell r="G62" t="str">
            <v>INDIV.</v>
          </cell>
          <cell r="H62" t="str">
            <v>INDIV.</v>
          </cell>
          <cell r="I62">
            <v>51.69</v>
          </cell>
        </row>
        <row r="63">
          <cell r="A63" t="str">
            <v>HOLIDAY EXPLORERS LTD.</v>
          </cell>
          <cell r="B63">
            <v>200</v>
          </cell>
          <cell r="C63" t="str">
            <v>66</v>
          </cell>
          <cell r="D63" t="str">
            <v>JA $</v>
          </cell>
          <cell r="E63" t="str">
            <v>O/D</v>
          </cell>
          <cell r="F63">
            <v>31.5</v>
          </cell>
          <cell r="G63" t="str">
            <v>BUSINESS</v>
          </cell>
          <cell r="H63" t="str">
            <v>TOURISM</v>
          </cell>
          <cell r="I63">
            <v>52.14</v>
          </cell>
        </row>
        <row r="64">
          <cell r="A64" t="str">
            <v>HOLMES OLIVER OR DAYLE</v>
          </cell>
          <cell r="B64">
            <v>200</v>
          </cell>
          <cell r="C64" t="str">
            <v>05</v>
          </cell>
          <cell r="D64" t="str">
            <v>JA $</v>
          </cell>
          <cell r="E64" t="str">
            <v>O/D</v>
          </cell>
          <cell r="F64">
            <v>31.5</v>
          </cell>
          <cell r="G64" t="str">
            <v>INDIV.</v>
          </cell>
          <cell r="H64" t="str">
            <v>INDIV.</v>
          </cell>
          <cell r="I64">
            <v>53683.48</v>
          </cell>
        </row>
        <row r="65">
          <cell r="A65" t="str">
            <v>HWE MINING AND CONTRACTING LTD.</v>
          </cell>
          <cell r="B65">
            <v>120</v>
          </cell>
          <cell r="C65" t="str">
            <v>04</v>
          </cell>
          <cell r="D65" t="str">
            <v>USD</v>
          </cell>
          <cell r="E65" t="str">
            <v>TERM</v>
          </cell>
          <cell r="F65">
            <v>12</v>
          </cell>
          <cell r="G65" t="str">
            <v>BUSINESS</v>
          </cell>
          <cell r="H65" t="str">
            <v>MINING</v>
          </cell>
          <cell r="I65">
            <v>1198369.27</v>
          </cell>
        </row>
        <row r="66">
          <cell r="A66" t="str">
            <v>INTEGRATED WORKS SPETSORGSTROY</v>
          </cell>
          <cell r="B66">
            <v>200</v>
          </cell>
          <cell r="C66" t="str">
            <v>66</v>
          </cell>
          <cell r="D66" t="str">
            <v>JA $</v>
          </cell>
          <cell r="E66" t="str">
            <v>O/D</v>
          </cell>
          <cell r="F66">
            <v>31.5</v>
          </cell>
          <cell r="G66" t="str">
            <v>BUSINESS</v>
          </cell>
          <cell r="H66" t="str">
            <v>PROF.</v>
          </cell>
          <cell r="I66">
            <v>84493.22</v>
          </cell>
        </row>
        <row r="67">
          <cell r="A67" t="str">
            <v>INTERNATIONAL HOTELS</v>
          </cell>
          <cell r="B67">
            <v>150</v>
          </cell>
          <cell r="C67" t="str">
            <v>00</v>
          </cell>
          <cell r="D67" t="str">
            <v>USD</v>
          </cell>
          <cell r="E67" t="str">
            <v>LEASE</v>
          </cell>
          <cell r="F67">
            <v>12.5</v>
          </cell>
          <cell r="G67" t="str">
            <v>BUSINESS</v>
          </cell>
          <cell r="H67" t="str">
            <v>TOURISM</v>
          </cell>
          <cell r="I67">
            <v>44463988.960000001</v>
          </cell>
        </row>
        <row r="68">
          <cell r="A68" t="str">
            <v>INTL FOREIGN TRADE BANK LTD</v>
          </cell>
          <cell r="B68">
            <v>200</v>
          </cell>
          <cell r="C68" t="str">
            <v>21</v>
          </cell>
          <cell r="D68" t="str">
            <v>JA $</v>
          </cell>
          <cell r="E68" t="str">
            <v>O/D</v>
          </cell>
          <cell r="F68">
            <v>31.5</v>
          </cell>
          <cell r="G68" t="str">
            <v>F.I.</v>
          </cell>
          <cell r="H68" t="str">
            <v>F.I.</v>
          </cell>
          <cell r="I68">
            <v>65.8</v>
          </cell>
        </row>
        <row r="69">
          <cell r="A69" t="str">
            <v>IT'S A DOGS WORLD LIMITED</v>
          </cell>
          <cell r="B69">
            <v>127</v>
          </cell>
          <cell r="C69" t="str">
            <v>06</v>
          </cell>
          <cell r="D69" t="str">
            <v>JA $</v>
          </cell>
          <cell r="E69" t="str">
            <v>O/D</v>
          </cell>
          <cell r="F69">
            <v>19</v>
          </cell>
          <cell r="G69" t="str">
            <v>BUSINESS</v>
          </cell>
          <cell r="H69" t="str">
            <v>PROF.</v>
          </cell>
          <cell r="I69">
            <v>63861.73</v>
          </cell>
        </row>
        <row r="70">
          <cell r="A70" t="str">
            <v>J.R. WELLINGTON</v>
          </cell>
          <cell r="B70">
            <v>200</v>
          </cell>
          <cell r="C70" t="str">
            <v>67</v>
          </cell>
          <cell r="D70" t="str">
            <v>USD</v>
          </cell>
          <cell r="E70" t="str">
            <v>O/D</v>
          </cell>
          <cell r="F70">
            <v>31.5</v>
          </cell>
          <cell r="G70" t="str">
            <v>INDIV.</v>
          </cell>
          <cell r="H70" t="str">
            <v>INDIV.</v>
          </cell>
          <cell r="I70">
            <v>63.43</v>
          </cell>
        </row>
        <row r="71">
          <cell r="A71" t="str">
            <v>JAMAICA BROILERS GROUP</v>
          </cell>
          <cell r="B71">
            <v>120</v>
          </cell>
          <cell r="C71" t="str">
            <v>02</v>
          </cell>
          <cell r="D71" t="str">
            <v>JA $</v>
          </cell>
          <cell r="E71" t="str">
            <v>TERM</v>
          </cell>
          <cell r="F71">
            <v>12</v>
          </cell>
          <cell r="G71" t="str">
            <v>BUSINESS</v>
          </cell>
          <cell r="H71" t="str">
            <v>LIVESTOCK</v>
          </cell>
          <cell r="I71">
            <v>12078950</v>
          </cell>
        </row>
        <row r="72">
          <cell r="A72" t="str">
            <v>JAMAICA OBSERVER</v>
          </cell>
          <cell r="B72">
            <v>120</v>
          </cell>
          <cell r="C72" t="str">
            <v>06</v>
          </cell>
          <cell r="D72" t="str">
            <v>USD</v>
          </cell>
          <cell r="E72" t="str">
            <v>TERM</v>
          </cell>
          <cell r="F72">
            <v>9.5</v>
          </cell>
          <cell r="G72" t="str">
            <v>BUSINESS</v>
          </cell>
          <cell r="H72" t="str">
            <v>PRINT</v>
          </cell>
          <cell r="I72">
            <v>1317654.22</v>
          </cell>
        </row>
        <row r="73">
          <cell r="A73" t="str">
            <v>JAMAICA OBSERVER</v>
          </cell>
          <cell r="B73">
            <v>120</v>
          </cell>
          <cell r="C73" t="str">
            <v>42</v>
          </cell>
          <cell r="D73" t="str">
            <v>USD</v>
          </cell>
          <cell r="E73" t="str">
            <v>TERM</v>
          </cell>
          <cell r="F73">
            <v>9.5</v>
          </cell>
          <cell r="G73" t="str">
            <v>BUSINESS</v>
          </cell>
          <cell r="H73" t="str">
            <v>PRINT</v>
          </cell>
          <cell r="I73">
            <v>6429719.4800000004</v>
          </cell>
        </row>
        <row r="74">
          <cell r="A74" t="str">
            <v>JAMAICA PETROLEUM TERMINALS LTD.</v>
          </cell>
          <cell r="B74">
            <v>200</v>
          </cell>
          <cell r="C74" t="str">
            <v>02</v>
          </cell>
          <cell r="D74" t="str">
            <v>JA $</v>
          </cell>
          <cell r="E74" t="str">
            <v>O/D</v>
          </cell>
          <cell r="F74">
            <v>31.5</v>
          </cell>
          <cell r="G74" t="str">
            <v>BUSINESS</v>
          </cell>
          <cell r="H74" t="str">
            <v>GAS</v>
          </cell>
          <cell r="I74">
            <v>100</v>
          </cell>
        </row>
        <row r="75">
          <cell r="A75" t="str">
            <v>JAMAICA PUBLIC SERVICE CO. LTD</v>
          </cell>
          <cell r="B75">
            <v>120</v>
          </cell>
          <cell r="C75" t="str">
            <v>02</v>
          </cell>
          <cell r="D75" t="str">
            <v>USD</v>
          </cell>
          <cell r="E75" t="str">
            <v>TERM</v>
          </cell>
          <cell r="F75">
            <v>9.75</v>
          </cell>
          <cell r="G75" t="str">
            <v>BUSINESS</v>
          </cell>
          <cell r="H75" t="str">
            <v>GAS</v>
          </cell>
          <cell r="I75">
            <v>167178000</v>
          </cell>
        </row>
        <row r="76">
          <cell r="A76" t="str">
            <v>JAMAICA PUBLIC SERVICE CO. LTD</v>
          </cell>
          <cell r="B76">
            <v>128</v>
          </cell>
          <cell r="C76" t="str">
            <v>14</v>
          </cell>
          <cell r="D76" t="str">
            <v>USD</v>
          </cell>
          <cell r="E76" t="str">
            <v>L/C</v>
          </cell>
          <cell r="F76">
            <v>9.75</v>
          </cell>
          <cell r="G76" t="str">
            <v>BUSINESS</v>
          </cell>
          <cell r="H76" t="str">
            <v>GAS</v>
          </cell>
          <cell r="I76">
            <v>79130873.620000005</v>
          </cell>
        </row>
        <row r="77">
          <cell r="A77" t="str">
            <v>JAMAICA UCC BLUE MTN. COFFEE CO.</v>
          </cell>
          <cell r="B77">
            <v>127</v>
          </cell>
          <cell r="C77" t="str">
            <v>06</v>
          </cell>
          <cell r="D77" t="str">
            <v>JA $</v>
          </cell>
          <cell r="E77" t="str">
            <v>O/D</v>
          </cell>
          <cell r="F77">
            <v>24</v>
          </cell>
          <cell r="G77" t="str">
            <v>BUSINESS</v>
          </cell>
          <cell r="H77" t="str">
            <v>FOOD</v>
          </cell>
          <cell r="I77">
            <v>107077.2</v>
          </cell>
        </row>
        <row r="78">
          <cell r="A78" t="str">
            <v>JAMES COLLETH INGIRD D.</v>
          </cell>
          <cell r="B78">
            <v>200</v>
          </cell>
          <cell r="C78" t="str">
            <v>05</v>
          </cell>
          <cell r="D78" t="str">
            <v>JA $</v>
          </cell>
          <cell r="E78" t="str">
            <v>O/D</v>
          </cell>
          <cell r="F78">
            <v>31.5</v>
          </cell>
          <cell r="G78" t="str">
            <v>INDIV.</v>
          </cell>
          <cell r="H78" t="str">
            <v>INDIV.</v>
          </cell>
          <cell r="I78">
            <v>41.32</v>
          </cell>
        </row>
        <row r="79">
          <cell r="A79" t="str">
            <v>JAMES SAMUELS AND CO. LTD.</v>
          </cell>
          <cell r="B79">
            <v>200</v>
          </cell>
          <cell r="C79" t="str">
            <v>66</v>
          </cell>
          <cell r="D79" t="str">
            <v>JA $</v>
          </cell>
          <cell r="E79" t="str">
            <v>O/D</v>
          </cell>
          <cell r="F79">
            <v>31.5</v>
          </cell>
          <cell r="G79" t="str">
            <v>INDIV.</v>
          </cell>
          <cell r="H79" t="str">
            <v>INDIV.</v>
          </cell>
          <cell r="I79">
            <v>105.35</v>
          </cell>
        </row>
        <row r="80">
          <cell r="A80" t="str">
            <v>JOHNS HALL AGGREGATES LTD</v>
          </cell>
          <cell r="B80">
            <v>120</v>
          </cell>
          <cell r="C80" t="str">
            <v>95</v>
          </cell>
          <cell r="D80" t="str">
            <v>JA $</v>
          </cell>
          <cell r="E80" t="str">
            <v>TERM</v>
          </cell>
          <cell r="F80">
            <v>29</v>
          </cell>
          <cell r="G80" t="str">
            <v>BUSINESS</v>
          </cell>
          <cell r="H80" t="str">
            <v>MINING</v>
          </cell>
          <cell r="I80">
            <v>422222.4</v>
          </cell>
        </row>
        <row r="81">
          <cell r="A81" t="str">
            <v>JOHNSON &amp; JOHNSON JA. LTD.</v>
          </cell>
          <cell r="B81">
            <v>127</v>
          </cell>
          <cell r="C81" t="str">
            <v>01</v>
          </cell>
          <cell r="D81" t="str">
            <v>JA $</v>
          </cell>
          <cell r="E81" t="str">
            <v>O/D</v>
          </cell>
          <cell r="F81">
            <v>26.3</v>
          </cell>
          <cell r="G81" t="str">
            <v>BUSINESS</v>
          </cell>
          <cell r="H81" t="str">
            <v>DIST'N</v>
          </cell>
          <cell r="I81">
            <v>21500355.829999998</v>
          </cell>
        </row>
        <row r="82">
          <cell r="A82" t="str">
            <v>JOHNSON LASCELLES OR JANET OR S.</v>
          </cell>
          <cell r="B82">
            <v>200</v>
          </cell>
          <cell r="C82" t="str">
            <v>05</v>
          </cell>
          <cell r="D82" t="str">
            <v>JA $</v>
          </cell>
          <cell r="E82" t="str">
            <v>O/D</v>
          </cell>
          <cell r="F82">
            <v>31.5</v>
          </cell>
          <cell r="G82" t="str">
            <v>INDIV.</v>
          </cell>
          <cell r="H82" t="str">
            <v>INDIV.</v>
          </cell>
          <cell r="I82">
            <v>51.32</v>
          </cell>
        </row>
        <row r="83">
          <cell r="A83" t="str">
            <v>K. CHANDIRAM LIMITED</v>
          </cell>
          <cell r="B83">
            <v>120</v>
          </cell>
          <cell r="C83" t="str">
            <v>04</v>
          </cell>
          <cell r="D83" t="str">
            <v>USD</v>
          </cell>
          <cell r="E83" t="str">
            <v>TERM</v>
          </cell>
          <cell r="F83">
            <v>12</v>
          </cell>
          <cell r="G83" t="str">
            <v>BUSINESS</v>
          </cell>
          <cell r="H83" t="str">
            <v>DIST'N</v>
          </cell>
          <cell r="I83">
            <v>3172000.95</v>
          </cell>
        </row>
        <row r="84">
          <cell r="A84" t="str">
            <v>KEENADON LTD T-A L.G SERV CENTRE</v>
          </cell>
          <cell r="B84">
            <v>120</v>
          </cell>
          <cell r="C84" t="str">
            <v>50</v>
          </cell>
          <cell r="D84" t="str">
            <v>JA $</v>
          </cell>
          <cell r="E84" t="str">
            <v>TERM</v>
          </cell>
          <cell r="F84">
            <v>29</v>
          </cell>
          <cell r="G84" t="str">
            <v>BUSINESS</v>
          </cell>
          <cell r="H84" t="str">
            <v>GAS</v>
          </cell>
          <cell r="I84">
            <v>2928571.33</v>
          </cell>
        </row>
        <row r="85">
          <cell r="A85" t="str">
            <v>KEENADON LTD T-A L.G SERV CENTRE</v>
          </cell>
          <cell r="B85">
            <v>127</v>
          </cell>
          <cell r="C85" t="str">
            <v>06</v>
          </cell>
          <cell r="D85" t="str">
            <v>JA $</v>
          </cell>
          <cell r="E85" t="str">
            <v>O/D</v>
          </cell>
          <cell r="F85">
            <v>19</v>
          </cell>
          <cell r="G85" t="str">
            <v>BUSINESS</v>
          </cell>
          <cell r="H85" t="str">
            <v>GAS</v>
          </cell>
          <cell r="I85">
            <v>814520.67</v>
          </cell>
        </row>
        <row r="86">
          <cell r="A86" t="str">
            <v>KIMLEE LTD. T-A MICMART TRADING</v>
          </cell>
          <cell r="B86">
            <v>200</v>
          </cell>
          <cell r="C86" t="str">
            <v>66</v>
          </cell>
          <cell r="D86" t="str">
            <v>JA $</v>
          </cell>
          <cell r="E86" t="str">
            <v>O/D</v>
          </cell>
          <cell r="F86">
            <v>31.5</v>
          </cell>
          <cell r="G86" t="str">
            <v>BUSINESS</v>
          </cell>
          <cell r="H86" t="str">
            <v>DIST'N</v>
          </cell>
          <cell r="I86">
            <v>100</v>
          </cell>
        </row>
        <row r="87">
          <cell r="A87" t="str">
            <v>L.C.G. CONSTRUCTION LTD.</v>
          </cell>
          <cell r="B87">
            <v>200</v>
          </cell>
          <cell r="C87" t="str">
            <v>66</v>
          </cell>
          <cell r="D87" t="str">
            <v>JA $</v>
          </cell>
          <cell r="E87" t="str">
            <v>O/D</v>
          </cell>
          <cell r="F87">
            <v>31.5</v>
          </cell>
          <cell r="G87" t="str">
            <v>BUSINESS</v>
          </cell>
          <cell r="H87" t="str">
            <v>construction</v>
          </cell>
          <cell r="I87">
            <v>118.62</v>
          </cell>
        </row>
        <row r="88">
          <cell r="A88" t="str">
            <v>L.N.H. INVESTMENTS COMPANY LTD.</v>
          </cell>
          <cell r="B88">
            <v>200</v>
          </cell>
          <cell r="C88" t="str">
            <v>66</v>
          </cell>
          <cell r="D88" t="str">
            <v>JA $</v>
          </cell>
          <cell r="E88" t="str">
            <v>O/D</v>
          </cell>
          <cell r="F88">
            <v>31.5</v>
          </cell>
          <cell r="G88" t="str">
            <v>F.I.</v>
          </cell>
          <cell r="H88" t="str">
            <v>F.I.</v>
          </cell>
          <cell r="I88">
            <v>134.65</v>
          </cell>
        </row>
        <row r="89">
          <cell r="A89" t="str">
            <v>L'ART INTERIEUR DESIGN LTD.</v>
          </cell>
          <cell r="B89">
            <v>127</v>
          </cell>
          <cell r="C89" t="str">
            <v>07</v>
          </cell>
          <cell r="D89" t="str">
            <v>JA $</v>
          </cell>
          <cell r="E89" t="str">
            <v>O/D</v>
          </cell>
          <cell r="F89">
            <v>19</v>
          </cell>
          <cell r="G89" t="str">
            <v>BUSINESS</v>
          </cell>
          <cell r="H89" t="str">
            <v>PROF.</v>
          </cell>
          <cell r="I89">
            <v>306498.65000000002</v>
          </cell>
        </row>
        <row r="90">
          <cell r="A90" t="str">
            <v>MANUFACTURERS FINANCE CO. LTD.</v>
          </cell>
          <cell r="B90">
            <v>200</v>
          </cell>
          <cell r="C90" t="str">
            <v>21</v>
          </cell>
          <cell r="D90" t="str">
            <v>JA $</v>
          </cell>
          <cell r="E90" t="str">
            <v>O/D</v>
          </cell>
          <cell r="F90">
            <v>31.5</v>
          </cell>
          <cell r="G90" t="str">
            <v>F.I.</v>
          </cell>
          <cell r="H90" t="str">
            <v>F.I.</v>
          </cell>
          <cell r="I90">
            <v>99.17</v>
          </cell>
        </row>
        <row r="91">
          <cell r="A91" t="str">
            <v>MARLEY DAVID OR BOGLE LORRAINE</v>
          </cell>
          <cell r="B91">
            <v>200</v>
          </cell>
          <cell r="C91" t="str">
            <v>05</v>
          </cell>
          <cell r="D91" t="str">
            <v>JA $</v>
          </cell>
          <cell r="E91" t="str">
            <v>O/D</v>
          </cell>
          <cell r="F91">
            <v>31.5</v>
          </cell>
          <cell r="G91" t="str">
            <v>INDIV.</v>
          </cell>
          <cell r="H91" t="str">
            <v>INDIV.</v>
          </cell>
          <cell r="I91">
            <v>109.75</v>
          </cell>
        </row>
        <row r="92">
          <cell r="A92" t="str">
            <v>MASSA ALISON K.</v>
          </cell>
          <cell r="B92">
            <v>200</v>
          </cell>
          <cell r="C92" t="str">
            <v>05</v>
          </cell>
          <cell r="D92" t="str">
            <v>JA $</v>
          </cell>
          <cell r="E92" t="str">
            <v>O/D</v>
          </cell>
          <cell r="F92">
            <v>31.5</v>
          </cell>
          <cell r="G92" t="str">
            <v>INDIV.</v>
          </cell>
          <cell r="H92" t="str">
            <v>INDIV.</v>
          </cell>
          <cell r="I92">
            <v>1180.1500000000001</v>
          </cell>
        </row>
        <row r="93">
          <cell r="A93" t="str">
            <v>MATROUSSE HOLDINGS LIMITED</v>
          </cell>
          <cell r="B93">
            <v>120</v>
          </cell>
          <cell r="C93" t="str">
            <v>02</v>
          </cell>
          <cell r="D93" t="str">
            <v>USD</v>
          </cell>
          <cell r="E93" t="str">
            <v>TERM</v>
          </cell>
          <cell r="F93">
            <v>11</v>
          </cell>
          <cell r="G93" t="str">
            <v>BUSINESS</v>
          </cell>
          <cell r="H93" t="str">
            <v>PROF.</v>
          </cell>
          <cell r="I93">
            <v>3189976.52</v>
          </cell>
        </row>
        <row r="94">
          <cell r="A94" t="str">
            <v>MATROUSSE HOLDINGS LIMITED</v>
          </cell>
          <cell r="B94">
            <v>200</v>
          </cell>
          <cell r="C94" t="str">
            <v>02</v>
          </cell>
          <cell r="D94" t="str">
            <v>JA $</v>
          </cell>
          <cell r="E94" t="str">
            <v>O/D</v>
          </cell>
          <cell r="F94">
            <v>31.5</v>
          </cell>
          <cell r="G94" t="str">
            <v>BUSINESS</v>
          </cell>
          <cell r="H94" t="str">
            <v>PROF.</v>
          </cell>
          <cell r="I94">
            <v>361393.78</v>
          </cell>
        </row>
        <row r="95">
          <cell r="A95" t="str">
            <v>MAYNE ROHAN AND OR HOPE</v>
          </cell>
          <cell r="B95">
            <v>200</v>
          </cell>
          <cell r="C95" t="str">
            <v>01</v>
          </cell>
          <cell r="D95" t="str">
            <v>JA $</v>
          </cell>
          <cell r="E95" t="str">
            <v>O/D</v>
          </cell>
          <cell r="F95">
            <v>0</v>
          </cell>
          <cell r="G95" t="str">
            <v>INDIV.</v>
          </cell>
          <cell r="H95" t="str">
            <v>INDIV.</v>
          </cell>
          <cell r="I95">
            <v>4779.47</v>
          </cell>
        </row>
        <row r="96">
          <cell r="A96" t="str">
            <v>MCCREATH VIVIENNE OR ERROL</v>
          </cell>
          <cell r="B96">
            <v>200</v>
          </cell>
          <cell r="C96" t="str">
            <v>01</v>
          </cell>
          <cell r="D96" t="str">
            <v>JA $</v>
          </cell>
          <cell r="E96" t="str">
            <v>O/D</v>
          </cell>
          <cell r="F96">
            <v>0</v>
          </cell>
          <cell r="G96" t="str">
            <v>INDIV.</v>
          </cell>
          <cell r="H96" t="str">
            <v>INDIV.</v>
          </cell>
          <cell r="I96">
            <v>3548.84</v>
          </cell>
        </row>
        <row r="97">
          <cell r="A97" t="str">
            <v>MCINTOSH HOWARD</v>
          </cell>
          <cell r="B97">
            <v>200</v>
          </cell>
          <cell r="C97" t="str">
            <v>05</v>
          </cell>
          <cell r="D97" t="str">
            <v>JA $</v>
          </cell>
          <cell r="E97" t="str">
            <v>O/D</v>
          </cell>
          <cell r="F97">
            <v>31.5</v>
          </cell>
          <cell r="G97" t="str">
            <v>INDIV.</v>
          </cell>
          <cell r="H97" t="str">
            <v>INDIV.</v>
          </cell>
          <cell r="I97">
            <v>14025.78</v>
          </cell>
        </row>
        <row r="98">
          <cell r="A98" t="str">
            <v>MILLWOOD MICHAEL AND OR CHARLENE</v>
          </cell>
          <cell r="B98">
            <v>200</v>
          </cell>
          <cell r="C98" t="str">
            <v>05</v>
          </cell>
          <cell r="D98" t="str">
            <v>JA $</v>
          </cell>
          <cell r="E98" t="str">
            <v>O/D</v>
          </cell>
          <cell r="F98">
            <v>31.5</v>
          </cell>
          <cell r="G98" t="str">
            <v>INDIV.</v>
          </cell>
          <cell r="H98" t="str">
            <v>INDIV.</v>
          </cell>
          <cell r="I98">
            <v>215.61</v>
          </cell>
        </row>
        <row r="99">
          <cell r="A99" t="str">
            <v>MOORE BUSINESS FORMS CARIB LTD.</v>
          </cell>
          <cell r="B99">
            <v>120</v>
          </cell>
          <cell r="C99" t="str">
            <v>04</v>
          </cell>
          <cell r="D99" t="str">
            <v>JA $</v>
          </cell>
          <cell r="E99" t="str">
            <v>TERM</v>
          </cell>
          <cell r="F99">
            <v>21</v>
          </cell>
          <cell r="G99" t="str">
            <v>BUSINESS</v>
          </cell>
          <cell r="H99" t="str">
            <v>PRINT</v>
          </cell>
          <cell r="I99">
            <v>1439088.44</v>
          </cell>
        </row>
        <row r="100">
          <cell r="A100" t="str">
            <v>MOORE BUSINESS FORMS CARIB LTD.</v>
          </cell>
          <cell r="B100">
            <v>120</v>
          </cell>
          <cell r="C100" t="str">
            <v>04</v>
          </cell>
          <cell r="D100" t="str">
            <v>JA $</v>
          </cell>
          <cell r="E100" t="str">
            <v>TERM</v>
          </cell>
          <cell r="F100">
            <v>21</v>
          </cell>
          <cell r="G100" t="str">
            <v>BUSINESS</v>
          </cell>
          <cell r="H100" t="str">
            <v>PRINT</v>
          </cell>
          <cell r="I100">
            <v>1348505.9</v>
          </cell>
        </row>
        <row r="101">
          <cell r="A101" t="str">
            <v>MORGAN BEVERLEY J.</v>
          </cell>
          <cell r="B101">
            <v>200</v>
          </cell>
          <cell r="C101" t="str">
            <v>05</v>
          </cell>
          <cell r="D101" t="str">
            <v>JA $</v>
          </cell>
          <cell r="E101" t="str">
            <v>O/D</v>
          </cell>
          <cell r="F101">
            <v>31.5</v>
          </cell>
          <cell r="G101" t="str">
            <v>INDIV.</v>
          </cell>
          <cell r="H101" t="str">
            <v>INDIV.</v>
          </cell>
          <cell r="I101">
            <v>16992.72</v>
          </cell>
        </row>
        <row r="102">
          <cell r="A102" t="str">
            <v>MUSSON JAMAICA LTD.</v>
          </cell>
          <cell r="B102">
            <v>120</v>
          </cell>
          <cell r="C102" t="str">
            <v>02</v>
          </cell>
          <cell r="D102" t="str">
            <v>JA $</v>
          </cell>
          <cell r="E102" t="str">
            <v>TERM</v>
          </cell>
          <cell r="F102">
            <v>12</v>
          </cell>
          <cell r="G102" t="str">
            <v>BUSINESS</v>
          </cell>
          <cell r="H102" t="str">
            <v>FOOD</v>
          </cell>
          <cell r="I102">
            <v>6437524.21</v>
          </cell>
        </row>
        <row r="103">
          <cell r="A103" t="str">
            <v>MUSSON JAMAICA LTD.</v>
          </cell>
          <cell r="B103">
            <v>126</v>
          </cell>
          <cell r="C103" t="str">
            <v>02</v>
          </cell>
          <cell r="D103" t="str">
            <v>JA $</v>
          </cell>
          <cell r="E103" t="str">
            <v>O/D</v>
          </cell>
          <cell r="F103">
            <v>26.3</v>
          </cell>
          <cell r="G103" t="str">
            <v>BUSINESS</v>
          </cell>
          <cell r="H103" t="str">
            <v>FOOD</v>
          </cell>
          <cell r="I103">
            <v>82266.100000000006</v>
          </cell>
        </row>
        <row r="104">
          <cell r="A104" t="str">
            <v>MYERS,FLETCHER AND GORDON</v>
          </cell>
          <cell r="B104">
            <v>127</v>
          </cell>
          <cell r="C104" t="str">
            <v>02</v>
          </cell>
          <cell r="D104" t="str">
            <v>JA $</v>
          </cell>
          <cell r="E104" t="str">
            <v>O/D</v>
          </cell>
          <cell r="F104">
            <v>26.3</v>
          </cell>
          <cell r="G104" t="str">
            <v>BUSINESS</v>
          </cell>
          <cell r="H104" t="str">
            <v>PROF.</v>
          </cell>
          <cell r="I104">
            <v>5185716.33</v>
          </cell>
        </row>
        <row r="105">
          <cell r="A105" t="str">
            <v>NESTLE-JMP LIMITED</v>
          </cell>
          <cell r="B105">
            <v>120</v>
          </cell>
          <cell r="C105" t="str">
            <v>04</v>
          </cell>
          <cell r="D105" t="str">
            <v>JA $</v>
          </cell>
          <cell r="E105" t="str">
            <v>TERM</v>
          </cell>
          <cell r="F105">
            <v>12</v>
          </cell>
          <cell r="G105" t="str">
            <v>BUSINESS</v>
          </cell>
          <cell r="H105" t="str">
            <v>FOOD</v>
          </cell>
          <cell r="I105">
            <v>2212515.8399999999</v>
          </cell>
        </row>
        <row r="106">
          <cell r="A106" t="str">
            <v>NESTLE-JMP LIMITED</v>
          </cell>
          <cell r="B106">
            <v>120</v>
          </cell>
          <cell r="C106" t="str">
            <v>41</v>
          </cell>
          <cell r="D106" t="str">
            <v>JA $</v>
          </cell>
          <cell r="E106" t="str">
            <v>TERM</v>
          </cell>
          <cell r="F106">
            <v>12</v>
          </cell>
          <cell r="G106" t="str">
            <v>BUSINESS</v>
          </cell>
          <cell r="H106" t="str">
            <v>FOOD</v>
          </cell>
          <cell r="I106">
            <v>98573000</v>
          </cell>
        </row>
        <row r="107">
          <cell r="A107" t="str">
            <v>NICO DISTRIBUTORS LIMITED</v>
          </cell>
          <cell r="B107">
            <v>120</v>
          </cell>
          <cell r="C107" t="str">
            <v>06</v>
          </cell>
          <cell r="D107" t="str">
            <v>JA $</v>
          </cell>
          <cell r="E107" t="str">
            <v>TERM</v>
          </cell>
          <cell r="F107">
            <v>30.75</v>
          </cell>
          <cell r="G107" t="str">
            <v>BUSINESS</v>
          </cell>
          <cell r="H107" t="str">
            <v>DIST'N</v>
          </cell>
          <cell r="I107">
            <v>4003067.01</v>
          </cell>
        </row>
        <row r="108">
          <cell r="A108" t="str">
            <v>NICO DISTRIBUTORS LIMITED</v>
          </cell>
          <cell r="B108">
            <v>120</v>
          </cell>
          <cell r="C108" t="str">
            <v>06</v>
          </cell>
          <cell r="D108" t="str">
            <v>USD</v>
          </cell>
          <cell r="E108" t="str">
            <v>TERM</v>
          </cell>
          <cell r="F108">
            <v>30.75</v>
          </cell>
          <cell r="G108" t="str">
            <v>BUSINESS</v>
          </cell>
          <cell r="H108" t="str">
            <v>DIST'N</v>
          </cell>
          <cell r="I108">
            <v>17701200</v>
          </cell>
        </row>
        <row r="109">
          <cell r="A109" t="str">
            <v>ORO VERDE FARMS</v>
          </cell>
          <cell r="B109">
            <v>200</v>
          </cell>
          <cell r="C109" t="str">
            <v>60</v>
          </cell>
          <cell r="D109" t="str">
            <v>JA $</v>
          </cell>
          <cell r="E109" t="str">
            <v>O/D</v>
          </cell>
          <cell r="F109">
            <v>31.5</v>
          </cell>
          <cell r="G109" t="str">
            <v>BUSINESS</v>
          </cell>
          <cell r="H109" t="str">
            <v>OTHER-AGR</v>
          </cell>
          <cell r="I109">
            <v>13.64</v>
          </cell>
        </row>
        <row r="110">
          <cell r="A110" t="str">
            <v>PARKER MARLENE</v>
          </cell>
          <cell r="B110">
            <v>200</v>
          </cell>
          <cell r="C110" t="str">
            <v>05</v>
          </cell>
          <cell r="D110" t="str">
            <v>JA $</v>
          </cell>
          <cell r="E110" t="str">
            <v>O/D</v>
          </cell>
          <cell r="F110">
            <v>31.5</v>
          </cell>
          <cell r="G110" t="str">
            <v>INDIV.</v>
          </cell>
          <cell r="H110" t="str">
            <v>INDIV.</v>
          </cell>
          <cell r="I110">
            <v>1021.8</v>
          </cell>
        </row>
        <row r="111">
          <cell r="A111" t="str">
            <v>PEGASUS HOTEL</v>
          </cell>
          <cell r="B111">
            <v>120</v>
          </cell>
          <cell r="C111" t="str">
            <v>04</v>
          </cell>
          <cell r="D111" t="str">
            <v>USD</v>
          </cell>
          <cell r="E111" t="str">
            <v>TERM</v>
          </cell>
          <cell r="F111">
            <v>12</v>
          </cell>
          <cell r="G111" t="str">
            <v>BUSINESS</v>
          </cell>
          <cell r="H111" t="str">
            <v>TOURISM</v>
          </cell>
          <cell r="I111">
            <v>978627.07</v>
          </cell>
        </row>
        <row r="112">
          <cell r="A112" t="str">
            <v>PHILLPOTTS ARTHUR B.</v>
          </cell>
          <cell r="B112">
            <v>200</v>
          </cell>
          <cell r="C112" t="str">
            <v>05</v>
          </cell>
          <cell r="D112" t="str">
            <v>JA $</v>
          </cell>
          <cell r="E112" t="str">
            <v>O/D</v>
          </cell>
          <cell r="F112">
            <v>31.5</v>
          </cell>
          <cell r="G112" t="str">
            <v>INDIV.</v>
          </cell>
          <cell r="H112" t="str">
            <v>INDIV.</v>
          </cell>
          <cell r="I112">
            <v>641.26</v>
          </cell>
        </row>
        <row r="113">
          <cell r="A113" t="str">
            <v>POKOMANDI ENDRE OR ANNE</v>
          </cell>
          <cell r="B113">
            <v>200</v>
          </cell>
          <cell r="C113" t="str">
            <v>06</v>
          </cell>
          <cell r="D113" t="str">
            <v>USD</v>
          </cell>
          <cell r="E113" t="str">
            <v>O/D</v>
          </cell>
          <cell r="F113">
            <v>31.5</v>
          </cell>
          <cell r="G113" t="str">
            <v>INDIV.</v>
          </cell>
          <cell r="H113" t="str">
            <v>INDIV.</v>
          </cell>
          <cell r="I113">
            <v>9.83</v>
          </cell>
        </row>
        <row r="114">
          <cell r="A114" t="str">
            <v>PORT AUTHORITY OF JAMAICA</v>
          </cell>
          <cell r="B114">
            <v>120</v>
          </cell>
          <cell r="C114" t="str">
            <v>02</v>
          </cell>
          <cell r="D114" t="str">
            <v>USD</v>
          </cell>
          <cell r="E114" t="str">
            <v>TERM</v>
          </cell>
          <cell r="F114">
            <v>11</v>
          </cell>
          <cell r="G114" t="str">
            <v>PSX</v>
          </cell>
          <cell r="H114" t="str">
            <v>PSX</v>
          </cell>
          <cell r="I114">
            <v>49170000</v>
          </cell>
        </row>
        <row r="115">
          <cell r="A115" t="str">
            <v>PORT AUTHORITY OF JAMAICA</v>
          </cell>
          <cell r="B115">
            <v>120</v>
          </cell>
          <cell r="C115" t="str">
            <v>55</v>
          </cell>
          <cell r="D115" t="str">
            <v>USD</v>
          </cell>
          <cell r="E115" t="str">
            <v>TERM</v>
          </cell>
          <cell r="F115">
            <v>11</v>
          </cell>
          <cell r="G115" t="str">
            <v>PSX</v>
          </cell>
          <cell r="H115" t="str">
            <v>PSX</v>
          </cell>
          <cell r="I115">
            <v>24381480.940000001</v>
          </cell>
        </row>
        <row r="116">
          <cell r="A116" t="str">
            <v>PORT AUTHORITY OF JAMAICA</v>
          </cell>
          <cell r="B116">
            <v>120</v>
          </cell>
          <cell r="C116" t="str">
            <v>55</v>
          </cell>
          <cell r="D116" t="str">
            <v>USD</v>
          </cell>
          <cell r="E116" t="str">
            <v>TERM</v>
          </cell>
          <cell r="F116">
            <v>11</v>
          </cell>
          <cell r="G116" t="str">
            <v>PSX</v>
          </cell>
          <cell r="H116" t="str">
            <v>PSX</v>
          </cell>
          <cell r="I116">
            <v>1583891.08</v>
          </cell>
        </row>
        <row r="117">
          <cell r="A117" t="str">
            <v>PORT AUTHORITY OF JAMAICA</v>
          </cell>
          <cell r="B117">
            <v>120</v>
          </cell>
          <cell r="C117" t="str">
            <v>55</v>
          </cell>
          <cell r="D117" t="str">
            <v>USD</v>
          </cell>
          <cell r="E117" t="str">
            <v>TERM</v>
          </cell>
          <cell r="F117">
            <v>11</v>
          </cell>
          <cell r="G117" t="str">
            <v>PSX</v>
          </cell>
          <cell r="H117" t="str">
            <v>PSX</v>
          </cell>
          <cell r="I117">
            <v>7374947.8200000003</v>
          </cell>
        </row>
        <row r="118">
          <cell r="A118" t="str">
            <v>REAL  WOODS LIMITED</v>
          </cell>
          <cell r="B118">
            <v>200</v>
          </cell>
          <cell r="C118" t="str">
            <v>60</v>
          </cell>
          <cell r="D118" t="str">
            <v>JA $</v>
          </cell>
          <cell r="E118" t="str">
            <v>O/D</v>
          </cell>
          <cell r="F118">
            <v>31.5</v>
          </cell>
          <cell r="G118" t="str">
            <v>BUSINESS</v>
          </cell>
          <cell r="H118" t="str">
            <v>PROF.</v>
          </cell>
          <cell r="I118">
            <v>181.19</v>
          </cell>
        </row>
        <row r="119">
          <cell r="A119" t="str">
            <v>REID HORACE DONOVAN</v>
          </cell>
          <cell r="B119">
            <v>200</v>
          </cell>
          <cell r="C119" t="str">
            <v>05</v>
          </cell>
          <cell r="D119" t="str">
            <v>JA $</v>
          </cell>
          <cell r="E119" t="str">
            <v>O/D</v>
          </cell>
          <cell r="F119">
            <v>31.5</v>
          </cell>
          <cell r="G119" t="str">
            <v>INDIV.</v>
          </cell>
          <cell r="H119" t="str">
            <v>INDIV.</v>
          </cell>
          <cell r="I119">
            <v>395.12</v>
          </cell>
        </row>
        <row r="120">
          <cell r="A120" t="str">
            <v>RENATONEIL CONSULTANTS LIMITED</v>
          </cell>
          <cell r="B120">
            <v>200</v>
          </cell>
          <cell r="C120" t="str">
            <v>66</v>
          </cell>
          <cell r="D120" t="str">
            <v>JA $</v>
          </cell>
          <cell r="E120" t="str">
            <v>O/D</v>
          </cell>
          <cell r="F120">
            <v>31.5</v>
          </cell>
          <cell r="G120" t="str">
            <v>BUSINESS</v>
          </cell>
          <cell r="H120" t="str">
            <v>PROF.</v>
          </cell>
          <cell r="I120">
            <v>100</v>
          </cell>
        </row>
        <row r="121">
          <cell r="A121" t="str">
            <v>RESTAURANTS OF JAMAICA</v>
          </cell>
          <cell r="B121">
            <v>120</v>
          </cell>
          <cell r="C121" t="str">
            <v>50</v>
          </cell>
          <cell r="D121" t="str">
            <v>JA $</v>
          </cell>
          <cell r="E121" t="str">
            <v>TERM</v>
          </cell>
          <cell r="F121">
            <v>20.88</v>
          </cell>
          <cell r="G121" t="str">
            <v>BUSINESS</v>
          </cell>
          <cell r="H121" t="str">
            <v>FOOD</v>
          </cell>
          <cell r="I121">
            <v>5526315.6900000004</v>
          </cell>
        </row>
        <row r="122">
          <cell r="A122" t="str">
            <v>RESTAURANTS OF JAMAICA</v>
          </cell>
          <cell r="B122">
            <v>150</v>
          </cell>
          <cell r="C122" t="str">
            <v>00</v>
          </cell>
          <cell r="D122" t="str">
            <v>JA $</v>
          </cell>
          <cell r="E122" t="str">
            <v>LEASE</v>
          </cell>
          <cell r="F122">
            <v>21</v>
          </cell>
          <cell r="G122" t="str">
            <v>BUSINESS</v>
          </cell>
          <cell r="H122" t="str">
            <v>FOOD</v>
          </cell>
          <cell r="I122">
            <v>2064326.85</v>
          </cell>
        </row>
        <row r="123">
          <cell r="A123" t="str">
            <v>ROUSSEAU MICHELLE</v>
          </cell>
          <cell r="B123">
            <v>200</v>
          </cell>
          <cell r="C123" t="str">
            <v>05</v>
          </cell>
          <cell r="D123" t="str">
            <v>JA $</v>
          </cell>
          <cell r="E123" t="str">
            <v>O/D</v>
          </cell>
          <cell r="F123">
            <v>31.5</v>
          </cell>
          <cell r="G123" t="str">
            <v>INDIV.</v>
          </cell>
          <cell r="H123" t="str">
            <v>INDIV.</v>
          </cell>
          <cell r="I123">
            <v>336.83</v>
          </cell>
        </row>
        <row r="124">
          <cell r="A124" t="str">
            <v>SALOMON SMITH BARNEY-INC.</v>
          </cell>
          <cell r="B124">
            <v>200</v>
          </cell>
          <cell r="C124" t="str">
            <v>16</v>
          </cell>
          <cell r="D124" t="str">
            <v>JA $</v>
          </cell>
          <cell r="E124" t="str">
            <v>O/D</v>
          </cell>
          <cell r="F124">
            <v>31.5</v>
          </cell>
          <cell r="G124" t="str">
            <v>F.I.</v>
          </cell>
          <cell r="H124" t="str">
            <v>F.I.</v>
          </cell>
          <cell r="I124">
            <v>2098.14</v>
          </cell>
        </row>
        <row r="125">
          <cell r="A125" t="str">
            <v>SERAMCO</v>
          </cell>
          <cell r="B125">
            <v>120</v>
          </cell>
          <cell r="C125" t="str">
            <v>15</v>
          </cell>
          <cell r="D125" t="str">
            <v>JA $</v>
          </cell>
          <cell r="E125" t="str">
            <v>TERM</v>
          </cell>
          <cell r="F125">
            <v>9.75</v>
          </cell>
          <cell r="G125" t="str">
            <v>BUSINESS</v>
          </cell>
          <cell r="H125" t="str">
            <v>PROF.</v>
          </cell>
          <cell r="I125">
            <v>967089.2</v>
          </cell>
        </row>
        <row r="126">
          <cell r="A126" t="str">
            <v>SERAMCO</v>
          </cell>
          <cell r="B126">
            <v>120</v>
          </cell>
          <cell r="C126" t="str">
            <v>15</v>
          </cell>
          <cell r="D126" t="str">
            <v>USD</v>
          </cell>
          <cell r="E126" t="str">
            <v>TERM</v>
          </cell>
          <cell r="F126">
            <v>9.75</v>
          </cell>
          <cell r="G126" t="str">
            <v>BUSINESS</v>
          </cell>
          <cell r="H126" t="str">
            <v>PROF.</v>
          </cell>
          <cell r="I126">
            <v>5472794.5700000003</v>
          </cell>
        </row>
        <row r="127">
          <cell r="A127" t="str">
            <v>SETCOM DISTRIBUTORS LIMITED</v>
          </cell>
          <cell r="B127">
            <v>200</v>
          </cell>
          <cell r="C127" t="str">
            <v>61</v>
          </cell>
          <cell r="D127" t="str">
            <v>USD</v>
          </cell>
          <cell r="E127" t="str">
            <v>O/D</v>
          </cell>
          <cell r="F127">
            <v>31.5</v>
          </cell>
          <cell r="G127" t="str">
            <v>BUSINESS</v>
          </cell>
          <cell r="H127" t="str">
            <v>DIST'N</v>
          </cell>
          <cell r="I127">
            <v>154957.29</v>
          </cell>
        </row>
        <row r="128">
          <cell r="A128" t="str">
            <v>SHELL COMPANY W.I. LTD.</v>
          </cell>
          <cell r="B128">
            <v>120</v>
          </cell>
          <cell r="C128" t="str">
            <v>02</v>
          </cell>
          <cell r="D128" t="str">
            <v>JA $</v>
          </cell>
          <cell r="E128" t="str">
            <v>TERM</v>
          </cell>
          <cell r="F128">
            <v>13.7</v>
          </cell>
          <cell r="G128" t="str">
            <v>BUSINESS</v>
          </cell>
          <cell r="H128" t="str">
            <v>GAS</v>
          </cell>
          <cell r="I128">
            <v>70000000</v>
          </cell>
        </row>
        <row r="129">
          <cell r="A129" t="str">
            <v>SHELL COMPANY W.I. LTD.</v>
          </cell>
          <cell r="B129">
            <v>200</v>
          </cell>
          <cell r="C129" t="str">
            <v>02</v>
          </cell>
          <cell r="D129" t="str">
            <v>JA $</v>
          </cell>
          <cell r="E129" t="str">
            <v>O/D</v>
          </cell>
          <cell r="F129">
            <v>31.5</v>
          </cell>
          <cell r="G129" t="str">
            <v>BUSINESS</v>
          </cell>
          <cell r="H129" t="str">
            <v>GAS</v>
          </cell>
          <cell r="I129">
            <v>100.4</v>
          </cell>
        </row>
        <row r="130">
          <cell r="A130" t="str">
            <v>SHELL COMPANY W.I. LTD.</v>
          </cell>
          <cell r="B130">
            <v>200</v>
          </cell>
          <cell r="C130" t="str">
            <v>02</v>
          </cell>
          <cell r="D130" t="str">
            <v>JA $</v>
          </cell>
          <cell r="E130" t="str">
            <v>O/D</v>
          </cell>
          <cell r="F130">
            <v>31.5</v>
          </cell>
          <cell r="G130" t="str">
            <v>BUSINESS</v>
          </cell>
          <cell r="H130" t="str">
            <v>GAS</v>
          </cell>
          <cell r="I130">
            <v>321.91000000000003</v>
          </cell>
        </row>
        <row r="131">
          <cell r="A131" t="str">
            <v>SIMPSON E.</v>
          </cell>
          <cell r="B131">
            <v>200</v>
          </cell>
          <cell r="C131" t="str">
            <v>05</v>
          </cell>
          <cell r="D131" t="str">
            <v>JA $</v>
          </cell>
          <cell r="E131" t="str">
            <v>O/D</v>
          </cell>
          <cell r="F131">
            <v>31.5</v>
          </cell>
          <cell r="G131" t="str">
            <v>INDIV.</v>
          </cell>
          <cell r="H131" t="str">
            <v>INDIV.</v>
          </cell>
          <cell r="I131">
            <v>1516.3</v>
          </cell>
        </row>
        <row r="132">
          <cell r="A132" t="str">
            <v>SLEEP BEAUTY BEDDING FURNITURE</v>
          </cell>
          <cell r="B132">
            <v>127</v>
          </cell>
          <cell r="C132" t="str">
            <v>07</v>
          </cell>
          <cell r="D132" t="str">
            <v>JA $</v>
          </cell>
          <cell r="E132" t="str">
            <v>O/D</v>
          </cell>
          <cell r="F132">
            <v>17</v>
          </cell>
          <cell r="G132" t="str">
            <v>BUSINESS</v>
          </cell>
          <cell r="H132" t="str">
            <v>MFG-OTHER</v>
          </cell>
          <cell r="I132">
            <v>424252.68</v>
          </cell>
        </row>
        <row r="133">
          <cell r="A133" t="str">
            <v>SOLO JAMAICA LIMITED</v>
          </cell>
          <cell r="B133">
            <v>200</v>
          </cell>
          <cell r="C133" t="str">
            <v>60</v>
          </cell>
          <cell r="D133" t="str">
            <v>JA $</v>
          </cell>
          <cell r="E133" t="str">
            <v>O/D</v>
          </cell>
          <cell r="F133">
            <v>31.5</v>
          </cell>
          <cell r="G133" t="str">
            <v>BUSINESS</v>
          </cell>
          <cell r="H133" t="str">
            <v>FOOD</v>
          </cell>
          <cell r="I133">
            <v>100.4</v>
          </cell>
        </row>
        <row r="134">
          <cell r="A134" t="str">
            <v>SOLO JAMAICA LIMITED</v>
          </cell>
          <cell r="B134">
            <v>200</v>
          </cell>
          <cell r="C134" t="str">
            <v>61</v>
          </cell>
          <cell r="D134" t="str">
            <v>USD</v>
          </cell>
          <cell r="E134" t="str">
            <v>O/D</v>
          </cell>
          <cell r="F134">
            <v>31.5</v>
          </cell>
          <cell r="G134" t="str">
            <v>BUSINESS</v>
          </cell>
          <cell r="H134" t="str">
            <v>FOOD</v>
          </cell>
          <cell r="I134">
            <v>511.37</v>
          </cell>
        </row>
        <row r="135">
          <cell r="A135" t="str">
            <v>SOMERSET ENTERPRISES LTD.</v>
          </cell>
          <cell r="B135">
            <v>120</v>
          </cell>
          <cell r="C135" t="str">
            <v>50</v>
          </cell>
          <cell r="D135" t="str">
            <v>JA $</v>
          </cell>
          <cell r="E135" t="str">
            <v>TERM</v>
          </cell>
          <cell r="F135">
            <v>20</v>
          </cell>
          <cell r="G135" t="str">
            <v>BUSINESS</v>
          </cell>
          <cell r="H135" t="str">
            <v>TOURISM</v>
          </cell>
          <cell r="I135">
            <v>10000000</v>
          </cell>
        </row>
        <row r="136">
          <cell r="A136" t="str">
            <v>STAFF-16%</v>
          </cell>
          <cell r="B136">
            <v>121</v>
          </cell>
          <cell r="C136" t="str">
            <v>10</v>
          </cell>
          <cell r="D136" t="str">
            <v>JA $</v>
          </cell>
          <cell r="E136" t="str">
            <v>MTG</v>
          </cell>
          <cell r="F136">
            <v>16</v>
          </cell>
          <cell r="G136" t="str">
            <v>INDIV.</v>
          </cell>
          <cell r="H136" t="str">
            <v>construction</v>
          </cell>
          <cell r="I136">
            <v>11030544.93</v>
          </cell>
        </row>
        <row r="137">
          <cell r="A137" t="str">
            <v>STAFF-20.75%</v>
          </cell>
          <cell r="B137">
            <v>121</v>
          </cell>
          <cell r="C137" t="str">
            <v>06</v>
          </cell>
          <cell r="D137" t="str">
            <v>JA $</v>
          </cell>
          <cell r="E137" t="str">
            <v>TERM</v>
          </cell>
          <cell r="F137">
            <v>20.75</v>
          </cell>
          <cell r="G137" t="str">
            <v>INDIV.</v>
          </cell>
          <cell r="H137" t="str">
            <v>INDIV.</v>
          </cell>
          <cell r="I137">
            <v>2065293.26</v>
          </cell>
        </row>
        <row r="138">
          <cell r="A138" t="str">
            <v>STAFF-3%</v>
          </cell>
          <cell r="B138">
            <v>121</v>
          </cell>
          <cell r="C138" t="str">
            <v>08</v>
          </cell>
          <cell r="D138" t="str">
            <v>JA $</v>
          </cell>
          <cell r="E138" t="str">
            <v>MTG</v>
          </cell>
          <cell r="F138">
            <v>3</v>
          </cell>
          <cell r="G138" t="str">
            <v>INDIV.</v>
          </cell>
          <cell r="H138" t="str">
            <v>construction</v>
          </cell>
          <cell r="I138">
            <v>41347707.549999997</v>
          </cell>
        </row>
        <row r="139">
          <cell r="A139" t="str">
            <v>STAFF-4%</v>
          </cell>
          <cell r="B139">
            <v>121</v>
          </cell>
          <cell r="C139" t="str">
            <v>00</v>
          </cell>
          <cell r="D139" t="str">
            <v>JA $</v>
          </cell>
          <cell r="E139" t="str">
            <v>TERM</v>
          </cell>
          <cell r="F139">
            <v>4</v>
          </cell>
          <cell r="G139" t="str">
            <v>INDIV.</v>
          </cell>
          <cell r="H139" t="str">
            <v>INDIV.</v>
          </cell>
          <cell r="I139">
            <v>58000626.259999998</v>
          </cell>
        </row>
        <row r="140">
          <cell r="A140" t="str">
            <v>STEPHENS WINSTON R.</v>
          </cell>
          <cell r="B140">
            <v>200</v>
          </cell>
          <cell r="C140" t="str">
            <v>05</v>
          </cell>
          <cell r="D140" t="str">
            <v>JA $</v>
          </cell>
          <cell r="E140" t="str">
            <v>O/D</v>
          </cell>
          <cell r="F140">
            <v>31.5</v>
          </cell>
          <cell r="G140" t="str">
            <v>INDIV.</v>
          </cell>
          <cell r="H140" t="str">
            <v>INDIV.</v>
          </cell>
          <cell r="I140">
            <v>218.49</v>
          </cell>
        </row>
        <row r="141">
          <cell r="A141" t="str">
            <v>SUGAR COMPANY</v>
          </cell>
          <cell r="B141">
            <v>120</v>
          </cell>
          <cell r="C141" t="str">
            <v>18</v>
          </cell>
          <cell r="D141" t="str">
            <v>USD</v>
          </cell>
          <cell r="E141" t="str">
            <v>TERM</v>
          </cell>
          <cell r="F141">
            <v>12</v>
          </cell>
          <cell r="G141" t="str">
            <v>POX</v>
          </cell>
          <cell r="H141" t="str">
            <v>POX</v>
          </cell>
          <cell r="I141">
            <v>6829164.2599999998</v>
          </cell>
        </row>
        <row r="142">
          <cell r="A142" t="str">
            <v>SUR QUIMICA DE COSTA RICA S.A.</v>
          </cell>
          <cell r="B142">
            <v>200</v>
          </cell>
          <cell r="C142" t="str">
            <v>02</v>
          </cell>
          <cell r="D142" t="str">
            <v>JA $</v>
          </cell>
          <cell r="E142" t="str">
            <v>O/D</v>
          </cell>
          <cell r="F142">
            <v>31.5</v>
          </cell>
          <cell r="G142" t="str">
            <v>BUSINESS</v>
          </cell>
          <cell r="H142" t="str">
            <v>PROF.</v>
          </cell>
          <cell r="I142">
            <v>100</v>
          </cell>
        </row>
        <row r="143">
          <cell r="A143" t="str">
            <v>SVEDALA INDUSTRIES LTD.</v>
          </cell>
          <cell r="B143">
            <v>200</v>
          </cell>
          <cell r="C143" t="str">
            <v>13</v>
          </cell>
          <cell r="D143" t="str">
            <v>USD</v>
          </cell>
          <cell r="E143" t="str">
            <v>O/D</v>
          </cell>
          <cell r="F143">
            <v>31.5</v>
          </cell>
          <cell r="G143" t="str">
            <v>BUSINESS</v>
          </cell>
          <cell r="H143" t="str">
            <v>MFG-OTHER</v>
          </cell>
          <cell r="I143">
            <v>491.7</v>
          </cell>
        </row>
        <row r="144">
          <cell r="A144" t="str">
            <v>TAMAYO SAULO OR BARNEY FLAVIO</v>
          </cell>
          <cell r="B144">
            <v>200</v>
          </cell>
          <cell r="C144" t="str">
            <v>05</v>
          </cell>
          <cell r="D144" t="str">
            <v>JA $</v>
          </cell>
          <cell r="E144" t="str">
            <v>O/D</v>
          </cell>
          <cell r="F144">
            <v>31.5</v>
          </cell>
          <cell r="G144" t="str">
            <v>INDIV.</v>
          </cell>
          <cell r="H144" t="str">
            <v>INDIV.</v>
          </cell>
          <cell r="I144">
            <v>8.14</v>
          </cell>
        </row>
        <row r="145">
          <cell r="A145" t="str">
            <v>TAN-MARJ INVESTMENTS LTD.</v>
          </cell>
          <cell r="B145">
            <v>120</v>
          </cell>
          <cell r="C145" t="str">
            <v>50</v>
          </cell>
          <cell r="D145" t="str">
            <v>JA $</v>
          </cell>
          <cell r="E145" t="str">
            <v>TERM</v>
          </cell>
          <cell r="F145">
            <v>22</v>
          </cell>
          <cell r="G145" t="str">
            <v>BUSINESS</v>
          </cell>
          <cell r="H145" t="str">
            <v>PROF.</v>
          </cell>
          <cell r="I145">
            <v>15500000</v>
          </cell>
        </row>
        <row r="146">
          <cell r="A146" t="str">
            <v>TASTEE LIMITED</v>
          </cell>
          <cell r="B146">
            <v>120</v>
          </cell>
          <cell r="C146" t="str">
            <v>02</v>
          </cell>
          <cell r="D146" t="str">
            <v>JA $</v>
          </cell>
          <cell r="E146" t="str">
            <v>TERM</v>
          </cell>
          <cell r="F146">
            <v>22.63</v>
          </cell>
          <cell r="G146" t="str">
            <v>BUSINESS</v>
          </cell>
          <cell r="H146" t="str">
            <v>FOOD</v>
          </cell>
          <cell r="I146">
            <v>12750000</v>
          </cell>
        </row>
        <row r="147">
          <cell r="A147" t="str">
            <v>THIESS PTY LTD.</v>
          </cell>
          <cell r="B147">
            <v>200</v>
          </cell>
          <cell r="C147" t="str">
            <v>13</v>
          </cell>
          <cell r="D147" t="str">
            <v>USD</v>
          </cell>
          <cell r="E147" t="str">
            <v>O/D</v>
          </cell>
          <cell r="F147">
            <v>31.5</v>
          </cell>
          <cell r="G147" t="str">
            <v>BUSINESS</v>
          </cell>
          <cell r="H147" t="str">
            <v>PROF.</v>
          </cell>
          <cell r="I147">
            <v>2040749.71</v>
          </cell>
        </row>
        <row r="148">
          <cell r="A148" t="str">
            <v>THREE RIVERS MGMT. LTD.</v>
          </cell>
          <cell r="B148">
            <v>120</v>
          </cell>
          <cell r="C148" t="str">
            <v>04</v>
          </cell>
          <cell r="D148" t="str">
            <v>JA $</v>
          </cell>
          <cell r="E148" t="str">
            <v>TERM</v>
          </cell>
          <cell r="F148">
            <v>23</v>
          </cell>
          <cell r="G148" t="str">
            <v>BUSINESS</v>
          </cell>
          <cell r="H148" t="str">
            <v>TOURISM</v>
          </cell>
          <cell r="I148">
            <v>2649168.27</v>
          </cell>
        </row>
        <row r="149">
          <cell r="A149" t="str">
            <v>TIMO'S TRADING LIMITED</v>
          </cell>
          <cell r="B149">
            <v>127</v>
          </cell>
          <cell r="C149" t="str">
            <v>07</v>
          </cell>
          <cell r="D149" t="str">
            <v>JA $</v>
          </cell>
          <cell r="E149" t="str">
            <v>O/D</v>
          </cell>
          <cell r="F149">
            <v>17</v>
          </cell>
          <cell r="G149" t="str">
            <v>BUSINESS</v>
          </cell>
          <cell r="H149" t="str">
            <v>DIST'N</v>
          </cell>
          <cell r="I149">
            <v>3558068.36</v>
          </cell>
        </row>
        <row r="150">
          <cell r="A150" t="str">
            <v>TRANS TRADING JAMAICA LTD.</v>
          </cell>
          <cell r="B150">
            <v>200</v>
          </cell>
          <cell r="C150" t="str">
            <v>66</v>
          </cell>
          <cell r="D150" t="str">
            <v>JA $</v>
          </cell>
          <cell r="E150" t="str">
            <v>O/D</v>
          </cell>
          <cell r="F150">
            <v>31.5</v>
          </cell>
          <cell r="G150" t="str">
            <v>BUSINESS</v>
          </cell>
          <cell r="H150" t="str">
            <v>DIST'N</v>
          </cell>
          <cell r="I150">
            <v>92.41</v>
          </cell>
        </row>
        <row r="151">
          <cell r="A151" t="str">
            <v>TROPICAIR</v>
          </cell>
          <cell r="B151">
            <v>120</v>
          </cell>
          <cell r="C151" t="str">
            <v>02</v>
          </cell>
          <cell r="D151" t="str">
            <v>USD</v>
          </cell>
          <cell r="E151" t="str">
            <v>TERM</v>
          </cell>
          <cell r="F151">
            <v>10</v>
          </cell>
          <cell r="G151" t="str">
            <v>BUSINESS</v>
          </cell>
          <cell r="H151" t="str">
            <v>METALS</v>
          </cell>
          <cell r="I151">
            <v>46711500</v>
          </cell>
        </row>
        <row r="152">
          <cell r="A152" t="str">
            <v>TROPICAIR</v>
          </cell>
          <cell r="B152">
            <v>120</v>
          </cell>
          <cell r="C152" t="str">
            <v>63</v>
          </cell>
          <cell r="D152" t="str">
            <v>JA $</v>
          </cell>
          <cell r="E152" t="str">
            <v>TERM</v>
          </cell>
          <cell r="F152">
            <v>10</v>
          </cell>
          <cell r="G152" t="str">
            <v>BUSINESS</v>
          </cell>
          <cell r="H152" t="str">
            <v>METALS</v>
          </cell>
          <cell r="I152">
            <v>1758830</v>
          </cell>
        </row>
        <row r="153">
          <cell r="A153" t="str">
            <v>TYRELL PATRICK</v>
          </cell>
          <cell r="B153">
            <v>200</v>
          </cell>
          <cell r="C153" t="str">
            <v>01</v>
          </cell>
          <cell r="D153" t="str">
            <v>JA $</v>
          </cell>
          <cell r="E153" t="str">
            <v>O/D</v>
          </cell>
          <cell r="F153">
            <v>0</v>
          </cell>
          <cell r="G153" t="str">
            <v>INDIV.</v>
          </cell>
          <cell r="H153" t="str">
            <v>INDIV.</v>
          </cell>
          <cell r="I153">
            <v>1732.43</v>
          </cell>
        </row>
        <row r="154">
          <cell r="A154" t="str">
            <v>TYRES R US LIMITED</v>
          </cell>
          <cell r="B154">
            <v>120</v>
          </cell>
          <cell r="C154" t="str">
            <v>42</v>
          </cell>
          <cell r="D154" t="str">
            <v>USD</v>
          </cell>
          <cell r="E154" t="str">
            <v>TERM</v>
          </cell>
          <cell r="F154">
            <v>14</v>
          </cell>
          <cell r="G154" t="str">
            <v>BUSINESS</v>
          </cell>
          <cell r="H154" t="str">
            <v>DIST'N</v>
          </cell>
          <cell r="I154">
            <v>21719814.93</v>
          </cell>
        </row>
        <row r="155">
          <cell r="A155" t="str">
            <v>U.C.C. UESHIMA COFFEE CO. LTD.</v>
          </cell>
          <cell r="B155">
            <v>126</v>
          </cell>
          <cell r="C155" t="str">
            <v>06</v>
          </cell>
          <cell r="D155" t="str">
            <v>JA $</v>
          </cell>
          <cell r="E155" t="str">
            <v>O/D</v>
          </cell>
          <cell r="F155">
            <v>26.3</v>
          </cell>
          <cell r="G155" t="str">
            <v>BUSINESS</v>
          </cell>
          <cell r="H155" t="str">
            <v>FOOD</v>
          </cell>
          <cell r="I155">
            <v>164227.97</v>
          </cell>
        </row>
        <row r="156">
          <cell r="A156" t="str">
            <v>VA TECH ESCHER WYSS S.A.</v>
          </cell>
          <cell r="B156">
            <v>200</v>
          </cell>
          <cell r="C156" t="str">
            <v>02</v>
          </cell>
          <cell r="D156" t="str">
            <v>JA $</v>
          </cell>
          <cell r="E156" t="str">
            <v>O/D</v>
          </cell>
          <cell r="F156">
            <v>31.5</v>
          </cell>
          <cell r="G156" t="str">
            <v>BUSINESS</v>
          </cell>
          <cell r="H156" t="str">
            <v>PROF.</v>
          </cell>
          <cell r="I156">
            <v>311.24</v>
          </cell>
        </row>
        <row r="157">
          <cell r="A157" t="str">
            <v>VAP LIMITED</v>
          </cell>
          <cell r="B157">
            <v>120</v>
          </cell>
          <cell r="C157" t="str">
            <v>06</v>
          </cell>
          <cell r="D157" t="str">
            <v>JA $</v>
          </cell>
          <cell r="E157" t="str">
            <v>TERM</v>
          </cell>
          <cell r="F157">
            <v>32</v>
          </cell>
          <cell r="G157" t="str">
            <v>BUSINESS</v>
          </cell>
          <cell r="H157" t="str">
            <v>PROF.</v>
          </cell>
          <cell r="I157">
            <v>267805.52</v>
          </cell>
        </row>
        <row r="158">
          <cell r="A158" t="str">
            <v>VAP LIMITED</v>
          </cell>
          <cell r="B158">
            <v>120</v>
          </cell>
          <cell r="C158" t="str">
            <v>42</v>
          </cell>
          <cell r="D158" t="str">
            <v>USD</v>
          </cell>
          <cell r="E158" t="str">
            <v>TERM</v>
          </cell>
          <cell r="F158">
            <v>32</v>
          </cell>
          <cell r="G158" t="str">
            <v>BUSINESS</v>
          </cell>
          <cell r="H158" t="str">
            <v>PROF.</v>
          </cell>
          <cell r="I158">
            <v>3424211.09</v>
          </cell>
        </row>
        <row r="159">
          <cell r="A159" t="str">
            <v>VAP LIMITED</v>
          </cell>
          <cell r="B159">
            <v>120</v>
          </cell>
          <cell r="C159" t="str">
            <v>50</v>
          </cell>
          <cell r="D159" t="str">
            <v>JA $</v>
          </cell>
          <cell r="E159" t="str">
            <v>TERM</v>
          </cell>
          <cell r="F159">
            <v>32</v>
          </cell>
          <cell r="G159" t="str">
            <v>BUSINESS</v>
          </cell>
          <cell r="H159" t="str">
            <v>PROF.</v>
          </cell>
          <cell r="I159">
            <v>0.01</v>
          </cell>
        </row>
        <row r="160">
          <cell r="A160" t="str">
            <v>VAP LIMITED</v>
          </cell>
          <cell r="B160">
            <v>127</v>
          </cell>
          <cell r="C160" t="str">
            <v>06</v>
          </cell>
          <cell r="D160" t="str">
            <v>JA $</v>
          </cell>
          <cell r="E160" t="str">
            <v>O/D</v>
          </cell>
          <cell r="F160">
            <v>19</v>
          </cell>
          <cell r="G160" t="str">
            <v>BUSINESS</v>
          </cell>
          <cell r="H160" t="str">
            <v>PROF.</v>
          </cell>
          <cell r="I160">
            <v>5025871.43</v>
          </cell>
        </row>
        <row r="161">
          <cell r="A161" t="str">
            <v>VILLAGE RESORTS LIMITED</v>
          </cell>
          <cell r="B161">
            <v>120</v>
          </cell>
          <cell r="C161" t="str">
            <v>02</v>
          </cell>
          <cell r="D161" t="str">
            <v>USD</v>
          </cell>
          <cell r="E161" t="str">
            <v>TERM</v>
          </cell>
          <cell r="F161">
            <v>12</v>
          </cell>
          <cell r="G161" t="str">
            <v>BUSINESS</v>
          </cell>
          <cell r="H161" t="str">
            <v>TOURISM</v>
          </cell>
          <cell r="I161">
            <v>1720950</v>
          </cell>
        </row>
        <row r="162">
          <cell r="A162" t="str">
            <v>VILLAGE RESORTS LIMITED</v>
          </cell>
          <cell r="B162">
            <v>120</v>
          </cell>
          <cell r="C162" t="str">
            <v>04</v>
          </cell>
          <cell r="D162" t="str">
            <v>USD</v>
          </cell>
          <cell r="E162" t="str">
            <v>TERM</v>
          </cell>
          <cell r="F162">
            <v>12</v>
          </cell>
          <cell r="G162" t="str">
            <v>BUSINESS</v>
          </cell>
          <cell r="H162" t="str">
            <v>TOURISM</v>
          </cell>
          <cell r="I162">
            <v>899467.79</v>
          </cell>
        </row>
        <row r="163">
          <cell r="A163" t="str">
            <v>WATT JOANNE OR GENTLES JUDITH</v>
          </cell>
          <cell r="B163">
            <v>200</v>
          </cell>
          <cell r="C163" t="str">
            <v>05</v>
          </cell>
          <cell r="D163" t="str">
            <v>JA $</v>
          </cell>
          <cell r="E163" t="str">
            <v>O/D</v>
          </cell>
          <cell r="F163">
            <v>31.5</v>
          </cell>
          <cell r="G163" t="str">
            <v>INDIV.</v>
          </cell>
          <cell r="H163" t="str">
            <v>INDIV.</v>
          </cell>
          <cell r="I163">
            <v>2698.67</v>
          </cell>
        </row>
        <row r="164">
          <cell r="A164" t="str">
            <v>WENDICO JAMAICA LIMITED</v>
          </cell>
          <cell r="B164">
            <v>120</v>
          </cell>
          <cell r="C164" t="str">
            <v>13</v>
          </cell>
          <cell r="D164" t="str">
            <v>USD</v>
          </cell>
          <cell r="E164" t="str">
            <v>TERM</v>
          </cell>
          <cell r="F164">
            <v>12</v>
          </cell>
          <cell r="G164" t="str">
            <v>BUSINESS</v>
          </cell>
          <cell r="H164" t="str">
            <v>FOOD</v>
          </cell>
          <cell r="I164">
            <v>3824326.07</v>
          </cell>
        </row>
        <row r="165">
          <cell r="A165" t="str">
            <v>WENDICO JAMAICA LIMITED</v>
          </cell>
          <cell r="B165">
            <v>150</v>
          </cell>
          <cell r="C165" t="str">
            <v>01</v>
          </cell>
          <cell r="D165" t="str">
            <v>USD</v>
          </cell>
          <cell r="E165" t="str">
            <v>LEASE</v>
          </cell>
          <cell r="F165">
            <v>15</v>
          </cell>
          <cell r="G165" t="str">
            <v>BUSINESS</v>
          </cell>
          <cell r="H165" t="str">
            <v>FOOD</v>
          </cell>
          <cell r="I165">
            <v>1266304.02</v>
          </cell>
        </row>
        <row r="166">
          <cell r="A166" t="str">
            <v>WENDICO JAMAICA LIMITED</v>
          </cell>
          <cell r="B166">
            <v>150</v>
          </cell>
          <cell r="C166" t="str">
            <v>11</v>
          </cell>
          <cell r="D166" t="str">
            <v>USD</v>
          </cell>
          <cell r="E166" t="str">
            <v>LEASE</v>
          </cell>
          <cell r="F166">
            <v>15</v>
          </cell>
          <cell r="G166" t="str">
            <v>BUSINESS</v>
          </cell>
          <cell r="H166" t="str">
            <v>FOOD</v>
          </cell>
          <cell r="I166">
            <v>10018197.210000001</v>
          </cell>
        </row>
        <row r="167">
          <cell r="A167" t="str">
            <v>WILLIAMS JUDETH</v>
          </cell>
          <cell r="B167">
            <v>200</v>
          </cell>
          <cell r="C167" t="str">
            <v>05</v>
          </cell>
          <cell r="D167" t="str">
            <v>JA $</v>
          </cell>
          <cell r="E167" t="str">
            <v>O/D</v>
          </cell>
          <cell r="F167">
            <v>31.5</v>
          </cell>
          <cell r="G167" t="str">
            <v>INDIV.</v>
          </cell>
          <cell r="H167" t="str">
            <v>INDIV.</v>
          </cell>
          <cell r="I167">
            <v>39944.51</v>
          </cell>
        </row>
        <row r="168">
          <cell r="A168" t="str">
            <v>WILLIAMS NORMA</v>
          </cell>
          <cell r="B168">
            <v>200</v>
          </cell>
          <cell r="C168" t="str">
            <v>05</v>
          </cell>
          <cell r="D168" t="str">
            <v>JA $</v>
          </cell>
          <cell r="E168" t="str">
            <v>O/D</v>
          </cell>
          <cell r="F168">
            <v>31.5</v>
          </cell>
          <cell r="G168" t="str">
            <v>INDIV.</v>
          </cell>
          <cell r="H168" t="str">
            <v>INDIV.</v>
          </cell>
          <cell r="I168">
            <v>195.31</v>
          </cell>
        </row>
        <row r="169">
          <cell r="A169" t="str">
            <v>WRAY AND NEPHEW GROUP LIMITED</v>
          </cell>
          <cell r="B169">
            <v>120</v>
          </cell>
          <cell r="C169" t="str">
            <v>02</v>
          </cell>
          <cell r="D169" t="str">
            <v>JA $</v>
          </cell>
          <cell r="E169" t="str">
            <v>TERM</v>
          </cell>
          <cell r="F169">
            <v>13</v>
          </cell>
          <cell r="G169" t="str">
            <v>BUSINESS</v>
          </cell>
          <cell r="H169" t="str">
            <v>RUM</v>
          </cell>
          <cell r="I169">
            <v>18500000</v>
          </cell>
        </row>
        <row r="170">
          <cell r="A170" t="str">
            <v>WRAY AND NEPHEW GROUP LIMITED</v>
          </cell>
          <cell r="B170">
            <v>120</v>
          </cell>
          <cell r="C170" t="str">
            <v>02</v>
          </cell>
          <cell r="D170" t="str">
            <v>JA $</v>
          </cell>
          <cell r="E170" t="str">
            <v>TERM</v>
          </cell>
          <cell r="F170">
            <v>13</v>
          </cell>
          <cell r="G170" t="str">
            <v>BUSINESS</v>
          </cell>
          <cell r="H170" t="str">
            <v>RUM</v>
          </cell>
          <cell r="I170">
            <v>242058000</v>
          </cell>
        </row>
        <row r="171">
          <cell r="A171" t="str">
            <v>WRAY AND NEPHEW GROUP LIMITED</v>
          </cell>
          <cell r="B171">
            <v>120</v>
          </cell>
          <cell r="C171" t="str">
            <v>50</v>
          </cell>
          <cell r="D171" t="str">
            <v>JA $</v>
          </cell>
          <cell r="E171" t="str">
            <v>TERM</v>
          </cell>
          <cell r="F171">
            <v>13</v>
          </cell>
          <cell r="G171" t="str">
            <v>BUSINESS</v>
          </cell>
          <cell r="H171" t="str">
            <v>RUM</v>
          </cell>
          <cell r="I171">
            <v>8484872.5</v>
          </cell>
        </row>
        <row r="172">
          <cell r="A172" t="str">
            <v>WRAY AND NEPHEW GROUP LIMITED</v>
          </cell>
          <cell r="B172">
            <v>120</v>
          </cell>
          <cell r="C172" t="str">
            <v>50</v>
          </cell>
          <cell r="D172" t="str">
            <v>JA $</v>
          </cell>
          <cell r="E172" t="str">
            <v>TERM</v>
          </cell>
          <cell r="F172">
            <v>13</v>
          </cell>
          <cell r="G172" t="str">
            <v>BUSINESS</v>
          </cell>
          <cell r="H172" t="str">
            <v>RUM</v>
          </cell>
          <cell r="I172">
            <v>33681794.119999997</v>
          </cell>
        </row>
        <row r="173">
          <cell r="A173" t="str">
            <v>WRAY AND NEPHEW GROUP LIMITED</v>
          </cell>
          <cell r="B173">
            <v>120</v>
          </cell>
          <cell r="C173" t="str">
            <v>50</v>
          </cell>
          <cell r="D173" t="str">
            <v>JA $</v>
          </cell>
          <cell r="E173" t="str">
            <v>TERM</v>
          </cell>
          <cell r="F173">
            <v>13</v>
          </cell>
          <cell r="G173" t="str">
            <v>BUSINESS</v>
          </cell>
          <cell r="H173" t="str">
            <v>RUM</v>
          </cell>
          <cell r="I173">
            <v>93556756.739999995</v>
          </cell>
        </row>
        <row r="174">
          <cell r="A174" t="str">
            <v>WRIGHT AND T LTD.</v>
          </cell>
          <cell r="B174">
            <v>200</v>
          </cell>
          <cell r="C174" t="str">
            <v>66</v>
          </cell>
          <cell r="D174" t="str">
            <v>JA $</v>
          </cell>
          <cell r="E174" t="str">
            <v>O/D</v>
          </cell>
          <cell r="F174">
            <v>31.5</v>
          </cell>
          <cell r="G174" t="str">
            <v>BUSINESS</v>
          </cell>
          <cell r="H174" t="str">
            <v>PROF.</v>
          </cell>
          <cell r="I174">
            <v>21850.77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3"/>
      <sheetName val="ECB Charts NEW"/>
      <sheetName val="Any Snapshot NEW"/>
      <sheetName val="GC Snapshot NEW"/>
      <sheetName val="GC for Weekly"/>
      <sheetName val="Yesterday for Weekly"/>
      <sheetName val="ECB target run"/>
      <sheetName val="DataPrepared"/>
      <sheetName val="Rolls"/>
      <sheetName val="Data"/>
      <sheetName val="ECB Charts"/>
      <sheetName val="Any Snapshot"/>
      <sheetName val="GC Snapshot"/>
      <sheetName val="Data for weekly"/>
      <sheetName val="ECB Charts (tes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Dsrv"/>
      <sheetName val="Dboj"/>
      <sheetName val="Dgg"/>
      <sheetName val="Dgov"/>
      <sheetName val="IMATA"/>
      <sheetName val="Table3"/>
      <sheetName val="Table"/>
      <sheetName val="Summary 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% chg CPI"/>
      <sheetName val="Ex Rates"/>
      <sheetName val="% chg Exrate"/>
      <sheetName val="Wghtd % change Ex Rates"/>
      <sheetName val="US$ vs Euro"/>
      <sheetName val="CPI Indices"/>
      <sheetName val="Exrate Indices"/>
      <sheetName val="Presentation 1"/>
      <sheetName val="Interest Diff"/>
      <sheetName val="GOJ GB series (daily)"/>
      <sheetName val="GOJ GB series (weekly)"/>
      <sheetName val="GOJ GB series (mthly)"/>
      <sheetName val="US Inf. -  indexed bond (w) "/>
      <sheetName val="US-Tbonds (monthly)"/>
      <sheetName val="EMBI+(daily)"/>
      <sheetName val="EMBI+(weekly)"/>
      <sheetName val="EMBI+(mthly)"/>
      <sheetName val="JPM(JA)(daily)"/>
      <sheetName val="JPM(JA)(weekly)"/>
      <sheetName val="JPM(JA)(Mthly)"/>
      <sheetName val="QMPR"/>
      <sheetName val="Composite Index(monthly)"/>
      <sheetName val="Market Cap."/>
      <sheetName val="Work Sheet"/>
      <sheetName val="Weighted Yield Sheet"/>
      <sheetName val="Total Return Index Sh."/>
      <sheetName val=" Index Values (Mthly &amp; Qrtly)"/>
      <sheetName val="guide-GOJ Bond Index"/>
    </sheetNames>
    <sheetDataSet>
      <sheetData sheetId="0"/>
      <sheetData sheetId="1"/>
      <sheetData sheetId="2" refreshError="1">
        <row r="1">
          <cell r="A1" t="str">
            <v>Table 6</v>
          </cell>
        </row>
        <row r="2">
          <cell r="A2" t="str">
            <v>MONTHLY EXCHANGE RATES: JAMAICA &amp; ITS TRADING PARTNERS</v>
          </cell>
          <cell r="M2" t="str">
            <v xml:space="preserve">keep Ghana rate constant </v>
          </cell>
        </row>
        <row r="3">
          <cell r="A3" t="str">
            <v>(U.S. Dollar Per Currency Unit)</v>
          </cell>
          <cell r="G3">
            <v>1.4102156806613086</v>
          </cell>
        </row>
        <row r="4">
          <cell r="B4" t="str">
            <v>Jamaica</v>
          </cell>
          <cell r="D4" t="str">
            <v>US</v>
          </cell>
          <cell r="E4" t="str">
            <v>EURO</v>
          </cell>
          <cell r="F4" t="str">
            <v>UK</v>
          </cell>
          <cell r="G4" t="str">
            <v>Canada</v>
          </cell>
          <cell r="H4" t="str">
            <v>T&amp;T</v>
          </cell>
          <cell r="I4" t="str">
            <v>Japan</v>
          </cell>
          <cell r="J4" t="str">
            <v>Norway</v>
          </cell>
          <cell r="K4" t="str">
            <v>Mexico</v>
          </cell>
          <cell r="L4" t="str">
            <v>Venezuela</v>
          </cell>
          <cell r="M4" t="str">
            <v>Ghana</v>
          </cell>
          <cell r="N4" t="str">
            <v>Brazil</v>
          </cell>
        </row>
        <row r="5">
          <cell r="A5" t="str">
            <v>Trade Weights</v>
          </cell>
          <cell r="D5">
            <v>0.55010999999999999</v>
          </cell>
          <cell r="E5">
            <v>0.11246</v>
          </cell>
          <cell r="F5">
            <v>8.7970000000000007E-2</v>
          </cell>
          <cell r="G5">
            <v>7.6189999999999994E-2</v>
          </cell>
          <cell r="H5">
            <v>5.1700000000000003E-2</v>
          </cell>
          <cell r="I5">
            <v>4.9430000000000002E-2</v>
          </cell>
          <cell r="J5">
            <v>2.102E-2</v>
          </cell>
          <cell r="K5">
            <v>1.6299999999999999E-2</v>
          </cell>
          <cell r="L5">
            <v>1.311E-2</v>
          </cell>
          <cell r="M5">
            <v>1.184E-2</v>
          </cell>
          <cell r="N5">
            <v>9.8700000000000003E-3</v>
          </cell>
        </row>
        <row r="7">
          <cell r="A7">
            <v>35431</v>
          </cell>
          <cell r="B7">
            <v>2.8806128346747804E-2</v>
          </cell>
          <cell r="D7">
            <v>1</v>
          </cell>
          <cell r="F7">
            <v>1.6603000000000001</v>
          </cell>
          <cell r="G7">
            <v>0.74151</v>
          </cell>
          <cell r="H7">
            <v>0.16183600000000001</v>
          </cell>
          <cell r="I7">
            <v>8.4729999999999996E-3</v>
          </cell>
          <cell r="J7">
            <v>0.15509899999999999</v>
          </cell>
          <cell r="K7">
            <v>0.12783636944710772</v>
          </cell>
          <cell r="L7">
            <v>2.0969999999999999E-3</v>
          </cell>
          <cell r="M7">
            <v>5.9999999999999995E-4</v>
          </cell>
          <cell r="N7">
            <v>0.95877299999999999</v>
          </cell>
        </row>
        <row r="8">
          <cell r="A8">
            <v>35462</v>
          </cell>
          <cell r="B8">
            <v>2.8677478867059413E-2</v>
          </cell>
          <cell r="D8">
            <v>1</v>
          </cell>
          <cell r="F8">
            <v>1.6257999999999999</v>
          </cell>
          <cell r="G8">
            <v>0.73789800000000005</v>
          </cell>
          <cell r="H8">
            <v>0.16156699999999999</v>
          </cell>
          <cell r="I8">
            <v>8.1290000000000008E-3</v>
          </cell>
          <cell r="J8">
            <v>0.150975</v>
          </cell>
          <cell r="K8">
            <v>0.12795577848295628</v>
          </cell>
          <cell r="L8">
            <v>2.1080000000000001E-3</v>
          </cell>
          <cell r="M8">
            <v>5.9999999999999995E-4</v>
          </cell>
          <cell r="N8">
            <v>0.95328900000000005</v>
          </cell>
        </row>
        <row r="9">
          <cell r="A9">
            <v>35490</v>
          </cell>
          <cell r="B9">
            <v>2.8595639364761009E-2</v>
          </cell>
          <cell r="D9">
            <v>1</v>
          </cell>
          <cell r="F9">
            <v>1.6052999999999999</v>
          </cell>
          <cell r="G9">
            <v>0.72896899999999998</v>
          </cell>
          <cell r="H9">
            <v>0.160496</v>
          </cell>
          <cell r="I9">
            <v>8.1539999999999998E-3</v>
          </cell>
          <cell r="J9">
            <v>0.146675</v>
          </cell>
          <cell r="K9">
            <v>0.12571658453183143</v>
          </cell>
          <cell r="L9">
            <v>2.0939999999999999E-3</v>
          </cell>
          <cell r="M9">
            <v>5.9999999999999995E-4</v>
          </cell>
          <cell r="N9">
            <v>0.94607399999999997</v>
          </cell>
        </row>
        <row r="10">
          <cell r="A10">
            <v>35521</v>
          </cell>
          <cell r="B10">
            <v>2.8490310564841949E-2</v>
          </cell>
          <cell r="D10">
            <v>1</v>
          </cell>
          <cell r="F10">
            <v>1.6289</v>
          </cell>
          <cell r="G10">
            <v>0.71736</v>
          </cell>
          <cell r="H10">
            <v>0.16037499999999999</v>
          </cell>
          <cell r="I10">
            <v>7.9670000000000001E-3</v>
          </cell>
          <cell r="J10">
            <v>0.143565</v>
          </cell>
          <cell r="K10">
            <v>0.12652622255962548</v>
          </cell>
          <cell r="L10">
            <v>2.0869999999999999E-3</v>
          </cell>
          <cell r="M10">
            <v>5.9999999999999995E-4</v>
          </cell>
          <cell r="N10">
            <v>0.94250699999999998</v>
          </cell>
        </row>
        <row r="11">
          <cell r="A11">
            <v>35551</v>
          </cell>
          <cell r="B11">
            <v>2.8371858346861963E-2</v>
          </cell>
          <cell r="D11">
            <v>1</v>
          </cell>
          <cell r="F11">
            <v>1.6322000000000001</v>
          </cell>
          <cell r="G11">
            <v>0.7248</v>
          </cell>
          <cell r="H11">
            <v>0.16089999999999999</v>
          </cell>
          <cell r="I11">
            <v>8.3999999999999995E-3</v>
          </cell>
          <cell r="J11">
            <v>0.1414</v>
          </cell>
          <cell r="K11">
            <v>0.12665121521841002</v>
          </cell>
          <cell r="L11">
            <v>2.0939999999999999E-3</v>
          </cell>
          <cell r="M11">
            <v>5.9999999999999995E-4</v>
          </cell>
          <cell r="N11">
            <v>0.93895344872494113</v>
          </cell>
        </row>
        <row r="12">
          <cell r="A12">
            <v>35582</v>
          </cell>
          <cell r="B12">
            <v>2.8357627491180357E-2</v>
          </cell>
          <cell r="D12">
            <v>1</v>
          </cell>
          <cell r="F12">
            <v>1.645</v>
          </cell>
          <cell r="G12">
            <v>0.72260000000000002</v>
          </cell>
          <cell r="H12">
            <v>0.16070000000000001</v>
          </cell>
          <cell r="I12">
            <v>8.8000000000000005E-3</v>
          </cell>
          <cell r="J12">
            <v>0.13819999999999999</v>
          </cell>
          <cell r="K12">
            <v>0.12586690833113068</v>
          </cell>
          <cell r="L12">
            <v>2.0939999999999999E-3</v>
          </cell>
          <cell r="M12">
            <v>5.9999999999999995E-4</v>
          </cell>
          <cell r="N12">
            <v>0.93541329546885132</v>
          </cell>
        </row>
        <row r="13">
          <cell r="A13">
            <v>35612</v>
          </cell>
          <cell r="B13">
            <v>2.8286632858890146E-2</v>
          </cell>
          <cell r="D13">
            <v>1</v>
          </cell>
          <cell r="F13">
            <v>1.67</v>
          </cell>
          <cell r="G13">
            <v>0.72629999999999995</v>
          </cell>
          <cell r="H13">
            <v>0.1764</v>
          </cell>
          <cell r="I13">
            <v>0.01</v>
          </cell>
          <cell r="J13">
            <v>0.13420000000000001</v>
          </cell>
          <cell r="K13">
            <v>0.12711648955102456</v>
          </cell>
          <cell r="L13">
            <v>2.0939999999999999E-3</v>
          </cell>
          <cell r="M13">
            <v>5.9999999999999995E-4</v>
          </cell>
          <cell r="N13">
            <v>0.93188648971693611</v>
          </cell>
        </row>
        <row r="14">
          <cell r="A14">
            <v>35643</v>
          </cell>
          <cell r="B14">
            <v>2.8242349802516803E-2</v>
          </cell>
          <cell r="D14">
            <v>1</v>
          </cell>
          <cell r="F14">
            <v>1.6033999999999999</v>
          </cell>
          <cell r="G14">
            <v>0.71970000000000001</v>
          </cell>
          <cell r="H14">
            <v>0.16009999999999999</v>
          </cell>
          <cell r="I14">
            <v>8.5000000000000006E-3</v>
          </cell>
          <cell r="J14">
            <v>0.1313</v>
          </cell>
          <cell r="K14">
            <v>0.1285148820233383</v>
          </cell>
          <cell r="L14">
            <v>2.0939999999999999E-3</v>
          </cell>
          <cell r="M14">
            <v>5.9999999999999995E-4</v>
          </cell>
          <cell r="N14">
            <v>0.92837298114485789</v>
          </cell>
        </row>
        <row r="15">
          <cell r="A15">
            <v>35674</v>
          </cell>
          <cell r="B15">
            <v>2.7970309824941968E-2</v>
          </cell>
          <cell r="D15">
            <v>1</v>
          </cell>
          <cell r="F15">
            <v>1.6020000000000001</v>
          </cell>
          <cell r="G15">
            <v>0.72170000000000001</v>
          </cell>
          <cell r="H15">
            <v>0.15989999999999999</v>
          </cell>
          <cell r="I15">
            <v>8.3000000000000001E-3</v>
          </cell>
          <cell r="J15">
            <v>0.13700000000000001</v>
          </cell>
          <cell r="K15">
            <v>0.1287995878413189</v>
          </cell>
          <cell r="L15">
            <v>2.0939999999999999E-3</v>
          </cell>
          <cell r="M15">
            <v>5.9999999999999995E-4</v>
          </cell>
          <cell r="N15">
            <v>0.92487271961801776</v>
          </cell>
        </row>
        <row r="16">
          <cell r="A16">
            <v>35704</v>
          </cell>
          <cell r="B16">
            <v>2.7812940426926114E-2</v>
          </cell>
          <cell r="D16">
            <v>1</v>
          </cell>
          <cell r="F16">
            <v>1.633</v>
          </cell>
          <cell r="G16">
            <v>0.72130000000000005</v>
          </cell>
          <cell r="H16">
            <v>0.15970000000000001</v>
          </cell>
          <cell r="I16">
            <v>8.3000000000000001E-3</v>
          </cell>
          <cell r="J16">
            <v>0.14130000000000001</v>
          </cell>
          <cell r="K16">
            <v>0.12692288165710514</v>
          </cell>
          <cell r="L16">
            <v>2.0939999999999999E-3</v>
          </cell>
          <cell r="M16">
            <v>5.9999999999999995E-4</v>
          </cell>
          <cell r="N16">
            <v>0.90910000000000002</v>
          </cell>
        </row>
        <row r="17">
          <cell r="A17">
            <v>35735</v>
          </cell>
          <cell r="B17">
            <v>2.7741815933746326E-2</v>
          </cell>
          <cell r="D17">
            <v>1</v>
          </cell>
          <cell r="F17">
            <v>1.6884999999999999</v>
          </cell>
          <cell r="G17">
            <v>0.70820000000000005</v>
          </cell>
          <cell r="H17">
            <v>0.15970000000000001</v>
          </cell>
          <cell r="I17">
            <v>8.0000000000000002E-3</v>
          </cell>
          <cell r="J17">
            <v>0.1419</v>
          </cell>
          <cell r="K17">
            <v>0.12092922012745941</v>
          </cell>
          <cell r="L17">
            <v>2.0939999999999999E-3</v>
          </cell>
          <cell r="M17">
            <v>5.9999999999999995E-4</v>
          </cell>
          <cell r="N17">
            <v>0.90329999999999999</v>
          </cell>
        </row>
        <row r="18">
          <cell r="A18">
            <v>35765</v>
          </cell>
          <cell r="B18">
            <v>2.7599648590871984E-2</v>
          </cell>
          <cell r="D18">
            <v>1</v>
          </cell>
          <cell r="F18">
            <v>1.6589</v>
          </cell>
          <cell r="G18">
            <v>0.70109999999999995</v>
          </cell>
          <cell r="H18">
            <v>0.15959999999999999</v>
          </cell>
          <cell r="I18">
            <v>7.7000000000000002E-3</v>
          </cell>
          <cell r="J18">
            <v>0.13769999999999999</v>
          </cell>
          <cell r="K18">
            <v>0.12321644200202075</v>
          </cell>
          <cell r="L18">
            <v>1.9880000000000002E-3</v>
          </cell>
          <cell r="M18">
            <v>5.9999999999999995E-4</v>
          </cell>
          <cell r="N18">
            <v>0.89766000000000001</v>
          </cell>
        </row>
        <row r="19">
          <cell r="A19">
            <v>35796</v>
          </cell>
          <cell r="B19">
            <v>2.7457601498202245E-2</v>
          </cell>
          <cell r="D19">
            <v>1</v>
          </cell>
          <cell r="F19" t="e">
            <v>#REF!</v>
          </cell>
          <cell r="G19">
            <v>0.69423713752143446</v>
          </cell>
          <cell r="H19">
            <v>0.15950769544876692</v>
          </cell>
          <cell r="I19">
            <v>7.7242444723375474E-3</v>
          </cell>
          <cell r="J19">
            <v>0.13339193685759279</v>
          </cell>
          <cell r="K19">
            <v>0.12150668286755771</v>
          </cell>
          <cell r="L19">
            <v>1.97E-3</v>
          </cell>
          <cell r="M19">
            <v>5.5000000000000003E-4</v>
          </cell>
          <cell r="N19">
            <v>0.89290000000000003</v>
          </cell>
        </row>
        <row r="20">
          <cell r="A20">
            <v>35827</v>
          </cell>
          <cell r="B20">
            <v>2.7539279850971703E-2</v>
          </cell>
          <cell r="D20">
            <v>1</v>
          </cell>
          <cell r="F20">
            <v>1.6418529411764702</v>
          </cell>
          <cell r="G20">
            <v>0.69847895934852466</v>
          </cell>
          <cell r="H20">
            <v>0.15958085668043259</v>
          </cell>
          <cell r="I20">
            <v>7.9280321225207416E-3</v>
          </cell>
          <cell r="J20">
            <v>0.13231418909508239</v>
          </cell>
          <cell r="K20">
            <v>0.117696906925286</v>
          </cell>
          <cell r="L20">
            <v>1.9400000000000001E-3</v>
          </cell>
          <cell r="M20">
            <v>5.5000000000000003E-4</v>
          </cell>
          <cell r="N20">
            <v>0.88729999999999998</v>
          </cell>
        </row>
        <row r="21">
          <cell r="A21">
            <v>35855</v>
          </cell>
          <cell r="B21">
            <v>2.7589255486151862E-2</v>
          </cell>
          <cell r="D21">
            <v>1</v>
          </cell>
          <cell r="F21">
            <v>1.660838095238095</v>
          </cell>
          <cell r="G21">
            <v>0.7063643427279791</v>
          </cell>
          <cell r="H21">
            <v>0.15980312255301468</v>
          </cell>
          <cell r="I21">
            <v>7.7549151390714777E-3</v>
          </cell>
          <cell r="J21">
            <v>0.13169851575772742</v>
          </cell>
          <cell r="K21">
            <v>0.11673787677149727</v>
          </cell>
          <cell r="L21">
            <v>1.9189999999999999E-3</v>
          </cell>
          <cell r="M21">
            <v>5.4500000000000002E-4</v>
          </cell>
          <cell r="N21">
            <v>0.88180000000000003</v>
          </cell>
        </row>
        <row r="22">
          <cell r="A22">
            <v>35886</v>
          </cell>
          <cell r="B22">
            <v>2.7442727385768754E-2</v>
          </cell>
          <cell r="D22">
            <v>1</v>
          </cell>
          <cell r="F22">
            <v>1.6722714285714286</v>
          </cell>
          <cell r="G22">
            <v>0.69955461689391096</v>
          </cell>
          <cell r="H22">
            <v>0.15959035435898256</v>
          </cell>
          <cell r="I22">
            <v>7.5873356528902338E-3</v>
          </cell>
          <cell r="J22">
            <v>0.13286514188099077</v>
          </cell>
          <cell r="K22">
            <v>0.11774679728711378</v>
          </cell>
          <cell r="L22">
            <v>1.8860000000000001E-3</v>
          </cell>
          <cell r="M22">
            <v>4.3300000000000001E-4</v>
          </cell>
          <cell r="N22">
            <v>0.87639999999999996</v>
          </cell>
        </row>
        <row r="23">
          <cell r="A23">
            <v>35916</v>
          </cell>
          <cell r="B23">
            <v>2.7488977007167608E-2</v>
          </cell>
          <cell r="D23">
            <v>1</v>
          </cell>
          <cell r="F23">
            <v>1.6382400000000001</v>
          </cell>
          <cell r="G23">
            <v>0.69217085545396029</v>
          </cell>
          <cell r="H23">
            <v>0.15959475699304326</v>
          </cell>
          <cell r="I23">
            <v>7.4159494825521239E-3</v>
          </cell>
          <cell r="J23">
            <v>0.13422557547537664</v>
          </cell>
          <cell r="K23">
            <v>0.11625473738054824</v>
          </cell>
          <cell r="L23">
            <v>1.8619999999999999E-3</v>
          </cell>
          <cell r="M23">
            <v>4.3370000000000003E-4</v>
          </cell>
          <cell r="N23">
            <v>0.87109999999999999</v>
          </cell>
        </row>
        <row r="24">
          <cell r="A24">
            <v>35947</v>
          </cell>
          <cell r="B24">
            <v>2.7489484909977654E-2</v>
          </cell>
          <cell r="D24">
            <v>1</v>
          </cell>
          <cell r="F24">
            <v>1.6508400000000001</v>
          </cell>
          <cell r="G24">
            <v>0.68264511328495658</v>
          </cell>
          <cell r="H24">
            <v>0.15961236038118795</v>
          </cell>
          <cell r="I24">
            <v>7.1296672584290509E-3</v>
          </cell>
          <cell r="J24">
            <v>0.13206794631702121</v>
          </cell>
          <cell r="K24">
            <v>0.1122170727054414</v>
          </cell>
          <cell r="L24">
            <v>1.8450000000000001E-3</v>
          </cell>
          <cell r="M24">
            <v>4.3199999999999998E-4</v>
          </cell>
          <cell r="N24">
            <v>0.86580000000000001</v>
          </cell>
        </row>
        <row r="25">
          <cell r="A25">
            <v>35977</v>
          </cell>
          <cell r="B25">
            <v>2.7510557438512873E-2</v>
          </cell>
          <cell r="D25">
            <v>1</v>
          </cell>
          <cell r="F25">
            <v>1.6436869565217394</v>
          </cell>
          <cell r="G25">
            <v>0.67274083390613804</v>
          </cell>
          <cell r="H25">
            <v>0.15966689320853397</v>
          </cell>
          <cell r="I25">
            <v>7.1041373878395686E-3</v>
          </cell>
          <cell r="J25">
            <v>0.13119616679025725</v>
          </cell>
          <cell r="K25">
            <v>0.11244799280332846</v>
          </cell>
          <cell r="L25">
            <v>1.794E-3</v>
          </cell>
          <cell r="M25">
            <v>4.2999999999999999E-4</v>
          </cell>
          <cell r="N25">
            <v>0.86060000000000003</v>
          </cell>
        </row>
        <row r="26">
          <cell r="A26">
            <v>36008</v>
          </cell>
          <cell r="B26">
            <v>2.7510429816811663E-2</v>
          </cell>
          <cell r="D26">
            <v>1</v>
          </cell>
          <cell r="F26">
            <v>1.6342047619047619</v>
          </cell>
          <cell r="G26">
            <v>0.65182775606743004</v>
          </cell>
          <cell r="H26">
            <v>0.15984041532933518</v>
          </cell>
          <cell r="I26">
            <v>6.9133298876419306E-3</v>
          </cell>
          <cell r="J26">
            <v>0.1294813654734856</v>
          </cell>
          <cell r="K26">
            <v>0.10675890636176323</v>
          </cell>
          <cell r="L26">
            <v>1.7539999999999999E-3</v>
          </cell>
          <cell r="M26">
            <v>4.2999999999999999E-4</v>
          </cell>
          <cell r="N26">
            <v>0.85319999999999996</v>
          </cell>
        </row>
        <row r="27">
          <cell r="A27">
            <v>36039</v>
          </cell>
          <cell r="B27">
            <v>2.7353617582245571E-2</v>
          </cell>
          <cell r="D27">
            <v>1</v>
          </cell>
          <cell r="F27">
            <v>1.6820999999999997</v>
          </cell>
          <cell r="G27">
            <v>0.6572979794660111</v>
          </cell>
          <cell r="H27">
            <v>0.16008011120231727</v>
          </cell>
          <cell r="I27">
            <v>7.4290341512699932E-3</v>
          </cell>
          <cell r="J27">
            <v>0.13262142154249323</v>
          </cell>
          <cell r="K27">
            <v>9.7884711386928461E-2</v>
          </cell>
          <cell r="L27">
            <v>1.7110000000000001E-3</v>
          </cell>
          <cell r="M27">
            <v>4.3009999999999999E-4</v>
          </cell>
          <cell r="N27">
            <v>0.84670000000000001</v>
          </cell>
        </row>
        <row r="28">
          <cell r="A28">
            <v>36069</v>
          </cell>
          <cell r="B28">
            <v>2.7116526028901654E-2</v>
          </cell>
          <cell r="D28">
            <v>1</v>
          </cell>
          <cell r="F28">
            <v>1.6929299999999998</v>
          </cell>
          <cell r="G28">
            <v>0.64822677565519526</v>
          </cell>
          <cell r="H28">
            <v>0.15964431247181285</v>
          </cell>
          <cell r="I28">
            <v>8.2848325428222288E-3</v>
          </cell>
          <cell r="J28">
            <v>0.13456324135935788</v>
          </cell>
          <cell r="K28">
            <v>9.8621274581352697E-2</v>
          </cell>
          <cell r="L28">
            <v>1.7505000000000001E-3</v>
          </cell>
          <cell r="M28">
            <v>5.487979301925281E-4</v>
          </cell>
          <cell r="N28">
            <v>0.8417</v>
          </cell>
        </row>
        <row r="29">
          <cell r="A29">
            <v>36100</v>
          </cell>
          <cell r="B29">
            <v>2.691142892851333E-2</v>
          </cell>
          <cell r="D29">
            <v>1</v>
          </cell>
          <cell r="F29">
            <v>1.6613894736842105</v>
          </cell>
          <cell r="G29">
            <v>0.6493462108939787</v>
          </cell>
          <cell r="H29">
            <v>0.15959841678370554</v>
          </cell>
          <cell r="I29">
            <v>8.3138977740632673E-3</v>
          </cell>
          <cell r="J29">
            <v>0.1341155327668952</v>
          </cell>
          <cell r="K29">
            <v>0.10035324341682723</v>
          </cell>
          <cell r="L29">
            <v>1.7566000000000001E-3</v>
          </cell>
          <cell r="M29">
            <v>5.4831267507017578E-4</v>
          </cell>
          <cell r="N29">
            <v>0.79010000000000002</v>
          </cell>
        </row>
        <row r="30">
          <cell r="A30">
            <v>36130</v>
          </cell>
          <cell r="B30">
            <v>2.6899502037832611E-2</v>
          </cell>
          <cell r="D30">
            <v>1</v>
          </cell>
          <cell r="E30">
            <v>1.1541999999999999</v>
          </cell>
          <cell r="F30">
            <v>1.6713363636363638</v>
          </cell>
          <cell r="G30">
            <v>0.64829057562309578</v>
          </cell>
          <cell r="H30">
            <v>0.16019479687299754</v>
          </cell>
          <cell r="I30">
            <v>8.5466765082941615E-3</v>
          </cell>
          <cell r="J30">
            <v>0.13153780246968202</v>
          </cell>
          <cell r="K30">
            <v>0.10098154057438301</v>
          </cell>
          <cell r="L30">
            <v>1.7561E-3</v>
          </cell>
          <cell r="M30">
            <v>5.4519355500283354E-4</v>
          </cell>
          <cell r="N30">
            <v>0.70330000000000004</v>
          </cell>
        </row>
        <row r="31">
          <cell r="A31">
            <v>36161</v>
          </cell>
          <cell r="B31">
            <v>2.6804066536979837E-2</v>
          </cell>
          <cell r="D31">
            <v>1</v>
          </cell>
          <cell r="E31">
            <v>1.1590947368421052</v>
          </cell>
          <cell r="F31">
            <v>1.6497526315789472</v>
          </cell>
          <cell r="G31">
            <v>0.6581362965631431</v>
          </cell>
          <cell r="H31">
            <v>0.15933207992097131</v>
          </cell>
          <cell r="I31">
            <v>8.8269044046252968E-3</v>
          </cell>
          <cell r="J31">
            <v>0.13606504195458149</v>
          </cell>
          <cell r="K31">
            <v>9.8736946585910243E-2</v>
          </cell>
          <cell r="L31">
            <v>1.7550082393018389E-3</v>
          </cell>
          <cell r="M31">
            <v>4.2516645266621884E-4</v>
          </cell>
          <cell r="N31">
            <v>0.66139638181368809</v>
          </cell>
        </row>
        <row r="32">
          <cell r="A32">
            <v>36192</v>
          </cell>
          <cell r="B32">
            <v>2.6589526766470254E-2</v>
          </cell>
          <cell r="D32">
            <v>1</v>
          </cell>
          <cell r="E32">
            <v>1.1202789473684209</v>
          </cell>
          <cell r="F32">
            <v>1.6276368421052632</v>
          </cell>
          <cell r="G32">
            <v>0.66767168826057477</v>
          </cell>
          <cell r="H32">
            <v>0.15932319506735387</v>
          </cell>
          <cell r="I32">
            <v>8.5712996797040648E-3</v>
          </cell>
          <cell r="J32">
            <v>0.12946659761781459</v>
          </cell>
          <cell r="K32">
            <v>9.9912021914036822E-2</v>
          </cell>
          <cell r="L32">
            <v>1.732144778130487E-3</v>
          </cell>
          <cell r="M32">
            <v>4.2306911257022949E-4</v>
          </cell>
          <cell r="N32">
            <v>0.51919661155895613</v>
          </cell>
        </row>
        <row r="33">
          <cell r="A33">
            <v>36220</v>
          </cell>
          <cell r="B33">
            <v>2.6258030763518941E-2</v>
          </cell>
          <cell r="D33">
            <v>1</v>
          </cell>
          <cell r="E33">
            <v>1.088586956521739</v>
          </cell>
          <cell r="F33">
            <v>1.6213217391304344</v>
          </cell>
          <cell r="G33">
            <v>0.65894837569225384</v>
          </cell>
          <cell r="H33">
            <v>0.15930669725355254</v>
          </cell>
          <cell r="I33">
            <v>8.3700889412929233E-3</v>
          </cell>
          <cell r="J33">
            <v>0.12795713102309517</v>
          </cell>
          <cell r="K33">
            <v>0.10274967053094776</v>
          </cell>
          <cell r="L33">
            <v>1.7239660513606965E-3</v>
          </cell>
          <cell r="M33">
            <v>4.1765511711049482E-4</v>
          </cell>
          <cell r="N33">
            <v>0.52475473420031948</v>
          </cell>
        </row>
        <row r="34">
          <cell r="A34">
            <v>36251</v>
          </cell>
          <cell r="B34">
            <v>2.6243998751959416E-2</v>
          </cell>
          <cell r="D34">
            <v>1</v>
          </cell>
          <cell r="E34">
            <v>1.0705380952380954</v>
          </cell>
          <cell r="F34">
            <v>1.6087142857142855</v>
          </cell>
          <cell r="G34">
            <v>0.67184520686433846</v>
          </cell>
          <cell r="H34">
            <v>0.15935620094816941</v>
          </cell>
          <cell r="I34">
            <v>8.3494026201220602E-3</v>
          </cell>
          <cell r="J34">
            <v>0.1286409997243407</v>
          </cell>
          <cell r="K34">
            <v>0.10598973211852275</v>
          </cell>
          <cell r="L34">
            <v>1.7016035587823E-3</v>
          </cell>
          <cell r="M34">
            <v>4.0766242290084421E-4</v>
          </cell>
          <cell r="N34">
            <v>0.58736986960388893</v>
          </cell>
        </row>
        <row r="35">
          <cell r="A35">
            <v>36281</v>
          </cell>
          <cell r="B35">
            <v>2.599737590110069E-2</v>
          </cell>
          <cell r="D35">
            <v>1</v>
          </cell>
          <cell r="E35">
            <v>1.063005</v>
          </cell>
          <cell r="F35">
            <v>1.61541</v>
          </cell>
          <cell r="G35">
            <v>0.68441116685259829</v>
          </cell>
          <cell r="H35">
            <v>0.15933207992097131</v>
          </cell>
          <cell r="I35">
            <v>8.1967549047332142E-3</v>
          </cell>
          <cell r="J35">
            <v>0.12903975069520163</v>
          </cell>
          <cell r="K35">
            <v>0.10642379338033364</v>
          </cell>
          <cell r="L35">
            <v>1.6765021459227468E-3</v>
          </cell>
          <cell r="M35">
            <v>4.0766242290084421E-4</v>
          </cell>
          <cell r="N35">
            <v>0.59337496847695481</v>
          </cell>
        </row>
        <row r="36">
          <cell r="A36">
            <v>36312</v>
          </cell>
          <cell r="B36">
            <v>2.5755394830156712E-2</v>
          </cell>
          <cell r="D36">
            <v>1</v>
          </cell>
          <cell r="E36">
            <v>1.0373761904761902</v>
          </cell>
          <cell r="F36">
            <v>1.594066666666667</v>
          </cell>
          <cell r="G36">
            <v>0.68080802186366329</v>
          </cell>
          <cell r="H36">
            <v>0.15948200245602284</v>
          </cell>
          <cell r="I36">
            <v>8.2834028218792266E-3</v>
          </cell>
          <cell r="J36">
            <v>0.1269977194838087</v>
          </cell>
          <cell r="K36">
            <v>0.10525709044340802</v>
          </cell>
          <cell r="L36">
            <v>1.6570923552806011E-3</v>
          </cell>
          <cell r="M36">
            <v>3.9893563971324505E-4</v>
          </cell>
          <cell r="N36">
            <v>0.5655575454802525</v>
          </cell>
        </row>
        <row r="37">
          <cell r="A37">
            <v>36342</v>
          </cell>
          <cell r="B37">
            <v>2.5408271733425563E-2</v>
          </cell>
          <cell r="D37">
            <v>1</v>
          </cell>
          <cell r="E37">
            <v>1.037047619047619</v>
          </cell>
          <cell r="F37">
            <v>1.5750857142857142</v>
          </cell>
          <cell r="G37">
            <v>0.67157019507515181</v>
          </cell>
          <cell r="H37">
            <v>0.15947437246834434</v>
          </cell>
          <cell r="I37">
            <v>8.380088908752803E-3</v>
          </cell>
          <cell r="J37">
            <v>0.12653537115535829</v>
          </cell>
          <cell r="K37">
            <v>0.10672467067815905</v>
          </cell>
          <cell r="L37">
            <v>1.6361932172778884E-3</v>
          </cell>
          <cell r="M37">
            <v>3.9153348002787721E-4</v>
          </cell>
          <cell r="N37">
            <v>0.55485098287888401</v>
          </cell>
        </row>
        <row r="38">
          <cell r="A38">
            <v>36373</v>
          </cell>
          <cell r="B38">
            <v>2.5240449634527876E-2</v>
          </cell>
          <cell r="D38">
            <v>1</v>
          </cell>
          <cell r="E38">
            <v>1.0591222222222223</v>
          </cell>
          <cell r="F38">
            <v>1.6056000000000001</v>
          </cell>
          <cell r="G38">
            <v>0.67038606788776256</v>
          </cell>
          <cell r="H38">
            <v>0.15947691571645004</v>
          </cell>
          <cell r="I38">
            <v>8.8521687813514303E-3</v>
          </cell>
          <cell r="J38">
            <v>0.12804461643523787</v>
          </cell>
          <cell r="K38">
            <v>0.10650509449368663</v>
          </cell>
          <cell r="L38">
            <v>1.6220600162206002E-3</v>
          </cell>
          <cell r="M38">
            <v>3.8660491297523412E-4</v>
          </cell>
          <cell r="N38">
            <v>0.5273488998916005</v>
          </cell>
        </row>
        <row r="39">
          <cell r="A39">
            <v>36404</v>
          </cell>
          <cell r="B39">
            <v>2.5148200203554929E-2</v>
          </cell>
          <cell r="D39">
            <v>1</v>
          </cell>
          <cell r="E39">
            <v>1.0497476190476189</v>
          </cell>
          <cell r="F39">
            <v>1.6246857142857141</v>
          </cell>
          <cell r="G39">
            <v>0.67702406014552785</v>
          </cell>
          <cell r="H39">
            <v>0.15945530069283329</v>
          </cell>
          <cell r="I39">
            <v>9.356704301410633E-3</v>
          </cell>
          <cell r="J39">
            <v>0.12761457966188211</v>
          </cell>
          <cell r="K39">
            <v>0.10705164477205642</v>
          </cell>
          <cell r="L39">
            <v>1.5989486531903213E-3</v>
          </cell>
          <cell r="M39">
            <v>3.7964207345314837E-4</v>
          </cell>
          <cell r="N39">
            <v>0.52667878863878625</v>
          </cell>
        </row>
        <row r="40">
          <cell r="A40">
            <v>36434</v>
          </cell>
          <cell r="B40">
            <v>2.5025410972462397E-2</v>
          </cell>
          <cell r="D40">
            <v>1</v>
          </cell>
          <cell r="E40">
            <v>1.0725647058823529</v>
          </cell>
          <cell r="F40">
            <v>1.659229411764706</v>
          </cell>
          <cell r="G40">
            <v>0.67639616125284474</v>
          </cell>
          <cell r="H40">
            <v>0.15948581772365891</v>
          </cell>
          <cell r="I40">
            <v>9.4255932579285859E-3</v>
          </cell>
          <cell r="J40">
            <v>0.12939219917265105</v>
          </cell>
          <cell r="K40">
            <v>0.10443671749253589</v>
          </cell>
          <cell r="L40">
            <v>1.5857084758916346E-3</v>
          </cell>
          <cell r="M40">
            <v>3.5840752369073735E-4</v>
          </cell>
          <cell r="N40">
            <v>0.50756874570805832</v>
          </cell>
        </row>
        <row r="41">
          <cell r="A41">
            <v>36465</v>
          </cell>
          <cell r="B41">
            <v>2.4720771574810802E-2</v>
          </cell>
          <cell r="D41">
            <v>1</v>
          </cell>
          <cell r="E41">
            <v>1.0327550000000003</v>
          </cell>
          <cell r="F41">
            <v>1.620485</v>
          </cell>
          <cell r="G41">
            <v>0.68146351103630154</v>
          </cell>
          <cell r="H41">
            <v>0.15946292885561431</v>
          </cell>
          <cell r="I41">
            <v>9.5557986975446357E-3</v>
          </cell>
          <cell r="J41">
            <v>0.12599695087378887</v>
          </cell>
          <cell r="K41">
            <v>0.10620079916101367</v>
          </cell>
          <cell r="L41">
            <v>1.5752955845252414E-3</v>
          </cell>
          <cell r="M41">
            <v>3.0879923417789925E-4</v>
          </cell>
          <cell r="N41">
            <v>0.51777254252207006</v>
          </cell>
        </row>
        <row r="42">
          <cell r="A42">
            <v>36495</v>
          </cell>
          <cell r="B42">
            <v>2.4304439228579024E-2</v>
          </cell>
          <cell r="D42">
            <v>1</v>
          </cell>
          <cell r="E42">
            <v>1.0110260869565217</v>
          </cell>
          <cell r="F42">
            <v>1.613213043478261</v>
          </cell>
          <cell r="G42">
            <v>0.67925152388602739</v>
          </cell>
          <cell r="H42">
            <v>0.15953034267117605</v>
          </cell>
          <cell r="I42">
            <v>9.7480758146000768E-3</v>
          </cell>
          <cell r="J42">
            <v>0.12482395751643742</v>
          </cell>
          <cell r="K42">
            <v>0.10607706268001395</v>
          </cell>
          <cell r="L42">
            <v>1.5521160064999923E-3</v>
          </cell>
          <cell r="M42">
            <v>2.884670859054982E-4</v>
          </cell>
          <cell r="N42">
            <v>0.54223542447603557</v>
          </cell>
        </row>
        <row r="43">
          <cell r="A43">
            <v>36526</v>
          </cell>
          <cell r="B43">
            <v>2.4027657234997567E-2</v>
          </cell>
          <cell r="D43">
            <v>1</v>
          </cell>
          <cell r="E43">
            <v>1.0131100000000002</v>
          </cell>
          <cell r="F43">
            <v>1.6404000000000001</v>
          </cell>
          <cell r="G43">
            <v>0.69032168990749687</v>
          </cell>
          <cell r="H43">
            <v>0.15949090503114061</v>
          </cell>
          <cell r="I43">
            <v>9.497036924479561E-3</v>
          </cell>
          <cell r="J43">
            <v>0.12462418020656456</v>
          </cell>
          <cell r="K43">
            <v>0.10533495198042876</v>
          </cell>
          <cell r="L43">
            <v>1.531843972500337E-3</v>
          </cell>
          <cell r="M43">
            <v>2.8185369538380017E-4</v>
          </cell>
          <cell r="N43">
            <v>0.55379111552913363</v>
          </cell>
        </row>
        <row r="44">
          <cell r="A44">
            <v>36557</v>
          </cell>
          <cell r="B44">
            <v>2.3733535074177196E-2</v>
          </cell>
          <cell r="D44">
            <v>1</v>
          </cell>
          <cell r="E44">
            <v>0.98436315789473661</v>
          </cell>
          <cell r="F44">
            <v>1.6011421052631578</v>
          </cell>
          <cell r="G44">
            <v>0.68906240366726257</v>
          </cell>
          <cell r="H44">
            <v>0.1594692862154749</v>
          </cell>
          <cell r="I44">
            <v>9.1438911588197624E-3</v>
          </cell>
          <cell r="J44">
            <v>0.12150862551361374</v>
          </cell>
          <cell r="K44">
            <v>0.1060469062210464</v>
          </cell>
          <cell r="L44">
            <v>1.5168074237345236E-3</v>
          </cell>
          <cell r="M44">
            <v>2.7272256206483704E-4</v>
          </cell>
          <cell r="N44">
            <v>0.56277953852077844</v>
          </cell>
        </row>
        <row r="45">
          <cell r="A45">
            <v>36586</v>
          </cell>
          <cell r="B45">
            <v>2.3786995445761256E-2</v>
          </cell>
          <cell r="D45">
            <v>1</v>
          </cell>
          <cell r="E45">
            <v>0.96377142857142861</v>
          </cell>
          <cell r="F45">
            <v>1.5807666666666664</v>
          </cell>
          <cell r="G45">
            <v>0.68494267682121357</v>
          </cell>
          <cell r="H45">
            <v>0.1593752490238266</v>
          </cell>
          <cell r="I45">
            <v>9.4044308304112416E-3</v>
          </cell>
          <cell r="J45">
            <v>0.11891825162988787</v>
          </cell>
          <cell r="K45">
            <v>0.10770363038165548</v>
          </cell>
          <cell r="L45">
            <v>1.4996550793317538E-3</v>
          </cell>
          <cell r="M45">
            <v>2.541470443969472E-4</v>
          </cell>
          <cell r="N45">
            <v>0.57385672710379987</v>
          </cell>
        </row>
        <row r="46">
          <cell r="A46">
            <v>36617</v>
          </cell>
          <cell r="B46">
            <v>2.3829204772176118E-2</v>
          </cell>
          <cell r="D46">
            <v>1</v>
          </cell>
          <cell r="E46">
            <v>0.94491999999999998</v>
          </cell>
          <cell r="F46">
            <v>1.5823450000000001</v>
          </cell>
          <cell r="G46">
            <v>0.6807931239894478</v>
          </cell>
          <cell r="H46">
            <v>0.15936381963202892</v>
          </cell>
          <cell r="I46">
            <v>9.4672763592642019E-3</v>
          </cell>
          <cell r="J46">
            <v>0.11591259726515817</v>
          </cell>
          <cell r="K46">
            <v>0.10645449575965128</v>
          </cell>
          <cell r="L46">
            <v>1.4864859842952753E-3</v>
          </cell>
          <cell r="M46">
            <v>2.3373988490648067E-4</v>
          </cell>
          <cell r="N46">
            <v>0.56509147418238337</v>
          </cell>
        </row>
        <row r="47">
          <cell r="A47">
            <v>36647</v>
          </cell>
          <cell r="B47">
            <v>2.3741600074390402E-2</v>
          </cell>
          <cell r="D47">
            <v>1</v>
          </cell>
          <cell r="E47">
            <v>0.90606111111111121</v>
          </cell>
          <cell r="F47">
            <v>1.5008000000000001</v>
          </cell>
          <cell r="G47">
            <v>0.66765083345079046</v>
          </cell>
          <cell r="H47">
            <v>0.15934604383609666</v>
          </cell>
          <cell r="I47">
            <v>9.2454196650076249E-3</v>
          </cell>
          <cell r="J47">
            <v>0.11024007839294461</v>
          </cell>
          <cell r="K47">
            <v>0.10494604898531748</v>
          </cell>
          <cell r="L47">
            <v>1.4692078520997429E-3</v>
          </cell>
          <cell r="M47">
            <v>2.192814148036883E-4</v>
          </cell>
          <cell r="N47">
            <v>0.54640661759125742</v>
          </cell>
        </row>
        <row r="48">
          <cell r="A48">
            <v>36678</v>
          </cell>
          <cell r="B48">
            <v>2.3671963282900322E-2</v>
          </cell>
          <cell r="D48">
            <v>1</v>
          </cell>
          <cell r="E48">
            <v>0.95183000000000018</v>
          </cell>
          <cell r="F48">
            <v>1.5102</v>
          </cell>
          <cell r="G48">
            <v>0.67738056933836865</v>
          </cell>
          <cell r="H48">
            <v>0.15924454388381518</v>
          </cell>
          <cell r="I48">
            <v>9.4228100532817074E-3</v>
          </cell>
          <cell r="J48">
            <v>0.11519826406688619</v>
          </cell>
          <cell r="K48">
            <v>0.10168449611865658</v>
          </cell>
          <cell r="L48">
            <v>1.4685258203552363E-3</v>
          </cell>
          <cell r="M48">
            <v>1.9992243009712233E-4</v>
          </cell>
          <cell r="N48">
            <v>0.55252781475249257</v>
          </cell>
        </row>
        <row r="49">
          <cell r="A49">
            <v>36708</v>
          </cell>
          <cell r="B49">
            <v>2.356134115215466E-2</v>
          </cell>
          <cell r="D49">
            <v>1</v>
          </cell>
          <cell r="E49">
            <v>0.9386150000000002</v>
          </cell>
          <cell r="F49">
            <v>1.5075949999999998</v>
          </cell>
          <cell r="G49">
            <v>0.67668842219944048</v>
          </cell>
          <cell r="H49">
            <v>0.15934350476038719</v>
          </cell>
          <cell r="I49">
            <v>9.2411619837078317E-3</v>
          </cell>
          <cell r="J49">
            <v>0.11469915558481658</v>
          </cell>
          <cell r="K49">
            <v>0.10616584697785647</v>
          </cell>
          <cell r="L49">
            <v>1.5346538850971642E-3</v>
          </cell>
          <cell r="M49">
            <v>1.7100418789256147E-4</v>
          </cell>
          <cell r="N49">
            <v>0.5561271306620692</v>
          </cell>
        </row>
        <row r="50">
          <cell r="A50">
            <v>36739</v>
          </cell>
          <cell r="B50">
            <v>2.3373026305367781E-2</v>
          </cell>
          <cell r="D50">
            <v>1</v>
          </cell>
          <cell r="E50">
            <v>0.90587619047619061</v>
          </cell>
          <cell r="F50">
            <v>1.4922619047619046</v>
          </cell>
          <cell r="G50">
            <v>0.67410969369739537</v>
          </cell>
          <cell r="H50">
            <v>0.15934858299272575</v>
          </cell>
          <cell r="I50">
            <v>9.2400295680946185E-3</v>
          </cell>
          <cell r="J50">
            <v>0.11183329383665414</v>
          </cell>
          <cell r="K50">
            <v>0.10777410547492457</v>
          </cell>
          <cell r="L50">
            <v>1.4509776825813584E-3</v>
          </cell>
          <cell r="M50">
            <v>1.5891909587747972E-4</v>
          </cell>
          <cell r="N50">
            <v>0.55313376618245502</v>
          </cell>
        </row>
        <row r="51">
          <cell r="A51">
            <v>36770</v>
          </cell>
          <cell r="B51">
            <v>2.2867597486762089E-2</v>
          </cell>
          <cell r="D51">
            <v>1</v>
          </cell>
          <cell r="E51">
            <v>0.86947500000000011</v>
          </cell>
          <cell r="F51">
            <v>1.3774799999999998</v>
          </cell>
          <cell r="G51">
            <v>0.67275283733509139</v>
          </cell>
          <cell r="H51">
            <v>0.15934858299272575</v>
          </cell>
          <cell r="I51">
            <v>9.3600093600093599E-3</v>
          </cell>
          <cell r="J51">
            <v>0.10830651393282072</v>
          </cell>
          <cell r="K51">
            <v>0.10688899577788466</v>
          </cell>
          <cell r="L51">
            <v>1.4484688159910955E-3</v>
          </cell>
          <cell r="M51">
            <v>1.5478606244379332E-4</v>
          </cell>
          <cell r="N51">
            <v>0.54383604774308048</v>
          </cell>
        </row>
        <row r="52">
          <cell r="A52">
            <v>36800</v>
          </cell>
          <cell r="B52">
            <v>2.2425991025841668E-2</v>
          </cell>
          <cell r="D52">
            <v>1</v>
          </cell>
          <cell r="E52">
            <v>0.85113499999999997</v>
          </cell>
          <cell r="F52">
            <v>1.449805</v>
          </cell>
          <cell r="G52">
            <v>0.6537400468077873</v>
          </cell>
          <cell r="H52">
            <v>0.15932954129025062</v>
          </cell>
          <cell r="I52">
            <v>9.2230077150459548E-3</v>
          </cell>
          <cell r="J52">
            <v>0.10647387796496474</v>
          </cell>
          <cell r="K52">
            <v>0.10490922729108638</v>
          </cell>
          <cell r="L52">
            <v>1.4431180586021383E-3</v>
          </cell>
          <cell r="M52">
            <v>1.51000149490148E-4</v>
          </cell>
          <cell r="N52">
            <v>0.5514031832505768</v>
          </cell>
        </row>
        <row r="53">
          <cell r="A53">
            <v>36831</v>
          </cell>
          <cell r="B53">
            <v>2.2229466368049965E-2</v>
          </cell>
          <cell r="D53">
            <v>1</v>
          </cell>
          <cell r="E53">
            <v>0.85403888888888879</v>
          </cell>
          <cell r="F53">
            <v>1.4252166666666666</v>
          </cell>
          <cell r="G53">
            <v>0.64764276025344425</v>
          </cell>
          <cell r="H53">
            <v>0.15937397901044698</v>
          </cell>
          <cell r="I53">
            <v>9.1980391944681914E-3</v>
          </cell>
          <cell r="J53">
            <v>0.10679615106671554</v>
          </cell>
          <cell r="K53">
            <v>0.10508862474019756</v>
          </cell>
          <cell r="L53">
            <v>1.4373919959625257E-3</v>
          </cell>
          <cell r="M53">
            <v>1.4755530372783718E-4</v>
          </cell>
          <cell r="N53">
            <v>0.51319334559295227</v>
          </cell>
        </row>
        <row r="54">
          <cell r="A54">
            <v>36861</v>
          </cell>
          <cell r="B54">
            <v>2.205041515462481E-2</v>
          </cell>
          <cell r="D54">
            <v>1</v>
          </cell>
          <cell r="E54">
            <v>0.89830999999999983</v>
          </cell>
          <cell r="F54">
            <v>1.4629150000000002</v>
          </cell>
          <cell r="G54">
            <v>0.65708418891170428</v>
          </cell>
          <cell r="H54">
            <v>0.15928893419774129</v>
          </cell>
          <cell r="I54">
            <v>8.9136092986772213E-3</v>
          </cell>
          <cell r="J54">
            <v>0.11037752978399673</v>
          </cell>
          <cell r="K54">
            <v>0.10574093998408599</v>
          </cell>
          <cell r="L54">
            <v>1.4309324671422131E-3</v>
          </cell>
          <cell r="M54">
            <v>1.4556612850868958E-4</v>
          </cell>
          <cell r="N54">
            <v>0.50937245313773438</v>
          </cell>
        </row>
        <row r="55">
          <cell r="A55">
            <v>36892</v>
          </cell>
          <cell r="B55">
            <v>2.1946632216430239E-2</v>
          </cell>
          <cell r="D55">
            <v>1</v>
          </cell>
          <cell r="E55">
            <v>0.93814000000000008</v>
          </cell>
          <cell r="F55">
            <v>1.4782949999999999</v>
          </cell>
          <cell r="G55">
            <v>0.66514348807896584</v>
          </cell>
          <cell r="H55">
            <v>0.1595277977187525</v>
          </cell>
          <cell r="I55">
            <v>8.5676588015558865E-3</v>
          </cell>
          <cell r="J55">
            <v>0.11391072019483292</v>
          </cell>
          <cell r="K55">
            <v>0.1023125187040073</v>
          </cell>
          <cell r="L55">
            <v>1.4286540864149998E-3</v>
          </cell>
          <cell r="M55">
            <v>1.4501643761320344E-4</v>
          </cell>
          <cell r="N55">
            <v>0.51139123986806112</v>
          </cell>
        </row>
        <row r="56">
          <cell r="A56">
            <v>36923</v>
          </cell>
          <cell r="B56">
            <v>2.1906297255368051E-2</v>
          </cell>
          <cell r="D56">
            <v>1</v>
          </cell>
          <cell r="E56">
            <v>0.91942941176470594</v>
          </cell>
          <cell r="F56">
            <v>1.4203588235294116</v>
          </cell>
          <cell r="G56">
            <v>0.65680429936367246</v>
          </cell>
          <cell r="H56">
            <v>0.15955197804564783</v>
          </cell>
          <cell r="I56">
            <v>8.6039790872696528E-3</v>
          </cell>
          <cell r="J56">
            <v>0.11194853001702278</v>
          </cell>
          <cell r="K56">
            <v>0.10298037315241095</v>
          </cell>
          <cell r="L56">
            <v>1.4217006717953823E-3</v>
          </cell>
          <cell r="M56">
            <v>1.422669383016742E-4</v>
          </cell>
          <cell r="N56">
            <v>0.49875311720698257</v>
          </cell>
        </row>
        <row r="57">
          <cell r="A57">
            <v>36951</v>
          </cell>
          <cell r="B57">
            <v>2.1930393419440329E-2</v>
          </cell>
          <cell r="D57">
            <v>1</v>
          </cell>
          <cell r="E57">
            <v>0.90905454545454534</v>
          </cell>
          <cell r="F57">
            <v>1.4452681818181818</v>
          </cell>
          <cell r="G57">
            <v>0.6420845566989849</v>
          </cell>
          <cell r="H57">
            <v>0.15965259595121015</v>
          </cell>
          <cell r="I57">
            <v>8.2811994188103696E-3</v>
          </cell>
          <cell r="J57">
            <v>0.11092036170121582</v>
          </cell>
          <cell r="K57">
            <v>0.10415261198181117</v>
          </cell>
          <cell r="L57">
            <v>1.4165591906038339E-3</v>
          </cell>
          <cell r="M57">
            <v>1.4133736239041055E-4</v>
          </cell>
          <cell r="N57">
            <v>0.47850532337172247</v>
          </cell>
        </row>
        <row r="58">
          <cell r="A58">
            <v>36982</v>
          </cell>
          <cell r="B58">
            <v>2.1934058522398141E-2</v>
          </cell>
          <cell r="D58">
            <v>1</v>
          </cell>
          <cell r="E58">
            <v>0.89283500000000005</v>
          </cell>
          <cell r="F58">
            <v>1.4347099999999997</v>
          </cell>
          <cell r="G58">
            <v>0.64204220785474442</v>
          </cell>
          <cell r="H58">
            <v>0.16019223067681218</v>
          </cell>
          <cell r="I58">
            <v>8.0822775858236853E-3</v>
          </cell>
          <cell r="J58">
            <v>0.11001299803571793</v>
          </cell>
          <cell r="K58">
            <v>0.10721130007102748</v>
          </cell>
          <cell r="L58">
            <v>1.4076943163638129E-3</v>
          </cell>
          <cell r="M58">
            <v>1.4042024972337212E-4</v>
          </cell>
          <cell r="N58">
            <v>0.45581760002917232</v>
          </cell>
        </row>
        <row r="59">
          <cell r="A59">
            <v>37012</v>
          </cell>
          <cell r="B59">
            <v>2.1885494263165137E-2</v>
          </cell>
          <cell r="D59">
            <v>1</v>
          </cell>
          <cell r="E59">
            <v>0.87586363636363662</v>
          </cell>
          <cell r="F59">
            <v>1.4268454545454547</v>
          </cell>
          <cell r="G59">
            <v>0.6489024699587651</v>
          </cell>
          <cell r="H59">
            <v>0.16046213093709885</v>
          </cell>
          <cell r="I59">
            <v>8.2080670375220596E-3</v>
          </cell>
          <cell r="J59">
            <v>0.10951457663904741</v>
          </cell>
          <cell r="K59">
            <v>0.10931948619841488</v>
          </cell>
          <cell r="L59">
            <v>1.398936680946419E-3</v>
          </cell>
          <cell r="M59">
            <v>1.3983002262449767E-4</v>
          </cell>
          <cell r="N59">
            <v>0.4362050163576881</v>
          </cell>
        </row>
        <row r="60">
          <cell r="A60">
            <v>37043</v>
          </cell>
          <cell r="B60">
            <v>2.1879007672994524E-2</v>
          </cell>
          <cell r="D60">
            <v>1</v>
          </cell>
          <cell r="E60">
            <v>0.85300000000000009</v>
          </cell>
          <cell r="F60">
            <v>1.4011555555555555</v>
          </cell>
          <cell r="G60">
            <v>0.65579265293631162</v>
          </cell>
          <cell r="H60">
            <v>0.16109674665120138</v>
          </cell>
          <cell r="I60">
            <v>8.1576788684392994E-3</v>
          </cell>
          <cell r="J60">
            <v>0.10755868670843528</v>
          </cell>
          <cell r="K60">
            <v>0.11010083401381765</v>
          </cell>
          <cell r="L60">
            <v>1.393936530972108E-3</v>
          </cell>
          <cell r="M60">
            <v>1.3983002262449767E-4</v>
          </cell>
          <cell r="N60">
            <v>0.41991811596738637</v>
          </cell>
        </row>
        <row r="61">
          <cell r="A61">
            <v>37073</v>
          </cell>
          <cell r="B61">
            <v>2.1874416475760862E-2</v>
          </cell>
          <cell r="D61">
            <v>1</v>
          </cell>
          <cell r="E61">
            <v>0.86148571428571419</v>
          </cell>
          <cell r="F61">
            <v>1.4144404761904763</v>
          </cell>
          <cell r="G61">
            <v>0.65325726515401306</v>
          </cell>
          <cell r="H61">
            <v>0.16279353709657729</v>
          </cell>
          <cell r="I61">
            <v>8.0322514018191151E-3</v>
          </cell>
          <cell r="J61">
            <v>0.10803141553563778</v>
          </cell>
          <cell r="K61">
            <v>0.10907221099759522</v>
          </cell>
          <cell r="L61">
            <v>1.3836608107066354E-3</v>
          </cell>
          <cell r="M61">
            <v>1.3983002262449767E-4</v>
          </cell>
          <cell r="N61">
            <v>0.40435159333782617</v>
          </cell>
        </row>
        <row r="62">
          <cell r="A62">
            <v>37104</v>
          </cell>
          <cell r="B62">
            <v>2.1883336237576226E-2</v>
          </cell>
          <cell r="D62">
            <v>1</v>
          </cell>
          <cell r="E62">
            <v>0.90136521739130437</v>
          </cell>
          <cell r="F62">
            <v>1.4371826086956521</v>
          </cell>
          <cell r="G62">
            <v>0.64941115349538481</v>
          </cell>
          <cell r="H62">
            <v>0.16355770724805979</v>
          </cell>
          <cell r="I62">
            <v>8.2467425366980034E-3</v>
          </cell>
          <cell r="J62">
            <v>0.11183849354521701</v>
          </cell>
          <cell r="K62">
            <v>0.10949080586661256</v>
          </cell>
          <cell r="L62">
            <v>1.3661689059956995E-3</v>
          </cell>
          <cell r="M62">
            <v>1.3983002262449767E-4</v>
          </cell>
          <cell r="N62">
            <v>0.39818496903679051</v>
          </cell>
        </row>
        <row r="63">
          <cell r="A63">
            <v>37135</v>
          </cell>
          <cell r="B63">
            <v>2.1836110145115314E-2</v>
          </cell>
          <cell r="D63">
            <v>1</v>
          </cell>
          <cell r="E63">
            <v>0.91144444444444439</v>
          </cell>
          <cell r="F63">
            <v>1.4638111111111112</v>
          </cell>
          <cell r="G63">
            <v>0.63777995882776062</v>
          </cell>
          <cell r="H63">
            <v>0.16359918200408996</v>
          </cell>
          <cell r="I63">
            <v>8.430873860075596E-3</v>
          </cell>
          <cell r="J63">
            <v>0.11402934735303041</v>
          </cell>
          <cell r="K63">
            <v>0.10609829417520363</v>
          </cell>
          <cell r="L63">
            <v>1.3450572508673748E-3</v>
          </cell>
          <cell r="M63">
            <v>1.3983002262449767E-4</v>
          </cell>
          <cell r="N63">
            <v>0.37415036687522085</v>
          </cell>
        </row>
        <row r="64">
          <cell r="A64">
            <v>37165</v>
          </cell>
          <cell r="B64">
            <v>2.150565872318665E-2</v>
          </cell>
          <cell r="D64">
            <v>1</v>
          </cell>
          <cell r="E64">
            <v>0.90527142857142862</v>
          </cell>
          <cell r="F64">
            <v>1.449942857142857</v>
          </cell>
          <cell r="G64">
            <v>0.63662600344384346</v>
          </cell>
          <cell r="H64">
            <v>0.16330929964806845</v>
          </cell>
          <cell r="I64">
            <v>8.2371030500815873E-3</v>
          </cell>
          <cell r="J64">
            <v>0.11325632981537599</v>
          </cell>
          <cell r="K64">
            <v>0.10703925843201759</v>
          </cell>
          <cell r="L64">
            <v>1.3455785250793412E-3</v>
          </cell>
          <cell r="M64">
            <v>1.3983002262449767E-4</v>
          </cell>
          <cell r="N64">
            <v>0.36460422211689214</v>
          </cell>
        </row>
        <row r="65">
          <cell r="A65">
            <v>37196</v>
          </cell>
          <cell r="B65">
            <v>2.1150641927565293E-2</v>
          </cell>
          <cell r="D65">
            <v>1</v>
          </cell>
          <cell r="E65">
            <v>0.8874227272727272</v>
          </cell>
          <cell r="F65">
            <v>1.4347363636363637</v>
          </cell>
          <cell r="G65">
            <v>0.62783775530879626</v>
          </cell>
          <cell r="H65">
            <v>0.16118503235789525</v>
          </cell>
          <cell r="I65">
            <v>8.1662954714179659E-3</v>
          </cell>
          <cell r="J65">
            <v>0.11179600278473684</v>
          </cell>
          <cell r="K65">
            <v>0.10842720911813687</v>
          </cell>
          <cell r="L65">
            <v>1.3421737846616381E-3</v>
          </cell>
          <cell r="M65">
            <v>1.3983002262449767E-4</v>
          </cell>
          <cell r="N65">
            <v>0.39293783544835098</v>
          </cell>
        </row>
        <row r="66">
          <cell r="A66">
            <v>37226</v>
          </cell>
          <cell r="B66">
            <v>2.1151210838734801E-2</v>
          </cell>
          <cell r="D66">
            <v>1</v>
          </cell>
          <cell r="E66">
            <v>0.89446923076923079</v>
          </cell>
          <cell r="F66">
            <v>1.4382384615384618</v>
          </cell>
          <cell r="G66">
            <v>0.63647802437221235</v>
          </cell>
          <cell r="H66">
            <v>0.16028851933480265</v>
          </cell>
          <cell r="I66">
            <v>7.9299238727308201E-3</v>
          </cell>
          <cell r="J66">
            <v>0.11179718271099566</v>
          </cell>
          <cell r="K66">
            <v>0.10908556923786947</v>
          </cell>
          <cell r="L66">
            <v>1.3317843656711066E-3</v>
          </cell>
          <cell r="M66">
            <v>1.3983002262449767E-4</v>
          </cell>
          <cell r="N66">
            <v>0.41975021633280374</v>
          </cell>
        </row>
        <row r="67">
          <cell r="A67">
            <v>37257</v>
          </cell>
          <cell r="B67">
            <v>2.1104715433325469E-2</v>
          </cell>
          <cell r="D67">
            <v>1</v>
          </cell>
          <cell r="E67">
            <v>0.89125384615384617</v>
          </cell>
          <cell r="F67">
            <v>1.4336666666666666</v>
          </cell>
          <cell r="G67">
            <v>0.62542396528415889</v>
          </cell>
          <cell r="H67">
            <v>0.1600934946008469</v>
          </cell>
          <cell r="I67">
            <v>7.5794236139857859E-3</v>
          </cell>
          <cell r="J67">
            <v>0.1120322652924042</v>
          </cell>
          <cell r="K67">
            <v>0.10906863773271473</v>
          </cell>
          <cell r="L67">
            <v>1.3138253845213178E-3</v>
          </cell>
          <cell r="M67">
            <v>1.3983002262449767E-4</v>
          </cell>
          <cell r="N67">
            <v>0.42370809771360596</v>
          </cell>
        </row>
        <row r="68">
          <cell r="A68">
            <v>37288</v>
          </cell>
          <cell r="B68">
            <v>2.1071478560921574E-2</v>
          </cell>
          <cell r="D68">
            <v>1</v>
          </cell>
          <cell r="E68">
            <v>0.87051111111111112</v>
          </cell>
          <cell r="F68">
            <v>1.4221666666666666</v>
          </cell>
          <cell r="G68">
            <v>0.62640942119769483</v>
          </cell>
          <cell r="H68">
            <v>0.15997440409534475</v>
          </cell>
          <cell r="I68">
            <v>7.4810791040992161E-3</v>
          </cell>
          <cell r="J68">
            <v>0.1117471038875576</v>
          </cell>
          <cell r="K68">
            <v>0.10978086519519649</v>
          </cell>
          <cell r="L68">
            <v>1.1195930652405537E-3</v>
          </cell>
          <cell r="M68">
            <v>1.3983002262449767E-4</v>
          </cell>
          <cell r="N68">
            <v>0.41246940851886815</v>
          </cell>
        </row>
        <row r="69">
          <cell r="A69">
            <v>37316</v>
          </cell>
          <cell r="B69">
            <v>2.101684402299633E-2</v>
          </cell>
          <cell r="D69">
            <v>1</v>
          </cell>
          <cell r="E69">
            <v>0.87688499999999991</v>
          </cell>
          <cell r="F69">
            <v>1.4229249999999998</v>
          </cell>
          <cell r="G69">
            <v>0.62998475436894419</v>
          </cell>
          <cell r="H69">
            <v>0.15990789305360112</v>
          </cell>
          <cell r="I69">
            <v>7.6348116873697306E-3</v>
          </cell>
          <cell r="J69">
            <v>0.11357280158547629</v>
          </cell>
          <cell r="K69">
            <v>0.11017310949829916</v>
          </cell>
          <cell r="L69">
            <v>1.0798617129090448E-3</v>
          </cell>
          <cell r="M69">
            <v>1.3420000000000001E-4</v>
          </cell>
          <cell r="N69">
            <v>0.4262620019394921</v>
          </cell>
        </row>
        <row r="70">
          <cell r="A70">
            <v>37347</v>
          </cell>
          <cell r="B70">
            <v>2.0965900439994047E-2</v>
          </cell>
          <cell r="D70">
            <v>1</v>
          </cell>
          <cell r="E70">
            <v>0.88599545454545459</v>
          </cell>
          <cell r="F70">
            <v>1.4500227272727271</v>
          </cell>
          <cell r="G70">
            <v>0.63517360449471949</v>
          </cell>
          <cell r="H70">
            <v>0.16037334915683712</v>
          </cell>
          <cell r="I70">
            <v>7.6469075210811345E-3</v>
          </cell>
          <cell r="J70">
            <v>0.11614187257652825</v>
          </cell>
          <cell r="K70">
            <v>0.10911182970619161</v>
          </cell>
          <cell r="L70">
            <v>1.1476097375729515E-3</v>
          </cell>
          <cell r="M70">
            <v>1.3420000000000001E-4</v>
          </cell>
          <cell r="N70">
            <v>0.43142330470251405</v>
          </cell>
        </row>
        <row r="71">
          <cell r="A71">
            <v>37377</v>
          </cell>
          <cell r="B71">
            <v>2.0800746011645947E-2</v>
          </cell>
          <cell r="D71">
            <v>1</v>
          </cell>
          <cell r="E71">
            <v>0.91344999999999998</v>
          </cell>
          <cell r="F71">
            <v>1.4592277777777778</v>
          </cell>
          <cell r="G71">
            <v>0.64329136452819935</v>
          </cell>
          <cell r="H71">
            <v>0.16154566896061517</v>
          </cell>
          <cell r="I71">
            <v>7.8799101690240712E-3</v>
          </cell>
          <cell r="J71">
            <v>0.12106415391289435</v>
          </cell>
          <cell r="K71">
            <v>0.10545958407911812</v>
          </cell>
          <cell r="L71">
            <v>1.0441156253643527E-3</v>
          </cell>
          <cell r="M71">
            <v>1.3255999999999999E-4</v>
          </cell>
          <cell r="N71">
            <v>0.40562009171520969</v>
          </cell>
        </row>
        <row r="72">
          <cell r="A72">
            <v>37408</v>
          </cell>
          <cell r="B72">
            <v>2.0671989707119563E-2</v>
          </cell>
          <cell r="D72">
            <v>1</v>
          </cell>
          <cell r="E72">
            <v>0.95513000000000015</v>
          </cell>
          <cell r="F72">
            <v>1.482165</v>
          </cell>
          <cell r="G72">
            <v>0.65271062563945259</v>
          </cell>
          <cell r="H72">
            <v>0.16274452364677927</v>
          </cell>
          <cell r="I72">
            <v>8.1102178607272857E-3</v>
          </cell>
          <cell r="J72">
            <v>0.12879315979528327</v>
          </cell>
          <cell r="K72">
            <v>0.10246951531919253</v>
          </cell>
          <cell r="L72">
            <v>8.2778561759739775E-4</v>
          </cell>
          <cell r="M72">
            <v>1.282E-4</v>
          </cell>
          <cell r="N72">
            <v>0.36869587659749009</v>
          </cell>
        </row>
        <row r="73">
          <cell r="A73">
            <v>37438</v>
          </cell>
          <cell r="B73">
            <v>2.0628809829211357E-2</v>
          </cell>
          <cell r="D73">
            <v>1</v>
          </cell>
          <cell r="E73">
            <v>0.95013478260869555</v>
          </cell>
          <cell r="F73">
            <v>1.4886934782608692</v>
          </cell>
          <cell r="G73">
            <v>0.67635620446542133</v>
          </cell>
          <cell r="H73">
            <v>0.16371569133043556</v>
          </cell>
          <cell r="I73">
            <v>8.8675382557166695E-3</v>
          </cell>
          <cell r="J73">
            <v>0.13996014178570887</v>
          </cell>
          <cell r="K73">
            <v>0.10688194238877421</v>
          </cell>
          <cell r="L73">
            <v>7.9535925167068672E-4</v>
          </cell>
          <cell r="M73">
            <v>1.282E-4</v>
          </cell>
          <cell r="N73">
            <v>0.35536328170265358</v>
          </cell>
        </row>
        <row r="74">
          <cell r="A74">
            <v>37469</v>
          </cell>
          <cell r="B74">
            <v>2.0558503048316846E-2</v>
          </cell>
          <cell r="D74">
            <v>1</v>
          </cell>
          <cell r="E74">
            <v>0.97805909090909082</v>
          </cell>
          <cell r="F74">
            <v>1.5368454545454546</v>
          </cell>
          <cell r="G74">
            <v>0.63717880395745963</v>
          </cell>
          <cell r="H74">
            <v>0.16333330611111563</v>
          </cell>
          <cell r="I74">
            <v>8.4038749503407388E-3</v>
          </cell>
          <cell r="J74">
            <v>0.13150650867554414</v>
          </cell>
          <cell r="K74">
            <v>0.1016372842517648</v>
          </cell>
          <cell r="L74">
            <v>7.2478067971908826E-4</v>
          </cell>
          <cell r="M74">
            <v>1.219E-4</v>
          </cell>
          <cell r="N74">
            <v>0.32173385298225343</v>
          </cell>
        </row>
        <row r="75">
          <cell r="A75">
            <v>37500</v>
          </cell>
          <cell r="B75">
            <v>2.0399632114282428E-2</v>
          </cell>
          <cell r="D75">
            <v>1</v>
          </cell>
          <cell r="E75">
            <v>0.98039000000000009</v>
          </cell>
          <cell r="F75">
            <v>1.5558050000000001</v>
          </cell>
          <cell r="G75">
            <v>0.6344614057126905</v>
          </cell>
          <cell r="H75">
            <v>0.16124480993268031</v>
          </cell>
          <cell r="I75">
            <v>8.2571610228971068E-3</v>
          </cell>
          <cell r="J75">
            <v>0.13332995564112377</v>
          </cell>
          <cell r="K75">
            <v>9.9346145500273222E-2</v>
          </cell>
          <cell r="L75">
            <v>6.857779754101675E-4</v>
          </cell>
          <cell r="M75">
            <v>1.219E-4</v>
          </cell>
          <cell r="N75">
            <v>0.30018643157329283</v>
          </cell>
        </row>
        <row r="76">
          <cell r="A76">
            <v>37530</v>
          </cell>
          <cell r="B76">
            <v>2.0310167763567175E-2</v>
          </cell>
          <cell r="D76">
            <v>1</v>
          </cell>
          <cell r="E76">
            <v>0.98133043478260862</v>
          </cell>
          <cell r="F76">
            <v>1.5575478260869564</v>
          </cell>
          <cell r="G76">
            <v>0.63352155350502692</v>
          </cell>
          <cell r="H76">
            <v>0.15979801530864987</v>
          </cell>
          <cell r="I76">
            <v>8.0701754385964913E-3</v>
          </cell>
          <cell r="J76">
            <v>0.13363313636971061</v>
          </cell>
          <cell r="K76">
            <v>9.9044863016648138E-2</v>
          </cell>
          <cell r="L76">
            <v>6.9331320514474579E-4</v>
          </cell>
          <cell r="M76">
            <v>1.219E-4</v>
          </cell>
          <cell r="N76">
            <v>0.26299389968497905</v>
          </cell>
        </row>
        <row r="77">
          <cell r="A77">
            <v>37561</v>
          </cell>
          <cell r="B77">
            <v>2.0147800627647306E-2</v>
          </cell>
          <cell r="D77">
            <v>1</v>
          </cell>
          <cell r="E77">
            <v>0.94865789473684226</v>
          </cell>
          <cell r="F77">
            <v>1.5710105263157894</v>
          </cell>
          <cell r="G77">
            <v>0.63635389314613378</v>
          </cell>
          <cell r="H77">
            <v>0.15959908709322182</v>
          </cell>
          <cell r="I77">
            <v>8.223150332171995E-3</v>
          </cell>
          <cell r="J77">
            <v>0.13669271262371588</v>
          </cell>
          <cell r="K77">
            <v>9.8085424144604763E-2</v>
          </cell>
          <cell r="L77">
            <v>7.3604811120369827E-4</v>
          </cell>
          <cell r="M77">
            <v>1.219E-4</v>
          </cell>
          <cell r="N77">
            <v>0.27836258338058167</v>
          </cell>
        </row>
        <row r="78">
          <cell r="A78">
            <v>37591</v>
          </cell>
          <cell r="B78">
            <v>1.996827485450986E-2</v>
          </cell>
          <cell r="D78">
            <v>1</v>
          </cell>
          <cell r="E78">
            <v>1.018065</v>
          </cell>
          <cell r="F78">
            <v>1.5853900000000001</v>
          </cell>
          <cell r="G78">
            <v>0.64175790324857862</v>
          </cell>
          <cell r="H78">
            <v>0.15945657200261509</v>
          </cell>
          <cell r="I78">
            <v>8.1921216366220607E-3</v>
          </cell>
          <cell r="J78">
            <v>0.13956198471098458</v>
          </cell>
          <cell r="K78">
            <v>9.7869383520753195E-2</v>
          </cell>
          <cell r="L78">
            <v>7.5466002565844096E-4</v>
          </cell>
          <cell r="M78">
            <v>1.219E-4</v>
          </cell>
          <cell r="N78">
            <v>0.2754138092483957</v>
          </cell>
        </row>
        <row r="79">
          <cell r="A79">
            <v>37622</v>
          </cell>
          <cell r="B79">
            <v>1.9424860183635848E-2</v>
          </cell>
          <cell r="D79">
            <v>1</v>
          </cell>
          <cell r="E79">
            <v>1.0622476190476191</v>
          </cell>
          <cell r="F79">
            <v>1.6175380952380958</v>
          </cell>
          <cell r="G79">
            <v>0.64874082495119001</v>
          </cell>
          <cell r="H79">
            <v>0.15959781350995489</v>
          </cell>
          <cell r="I79">
            <v>8.4165637975535858E-3</v>
          </cell>
          <cell r="J79">
            <v>0.14463905667784749</v>
          </cell>
          <cell r="K79">
            <v>9.4141485687131987E-2</v>
          </cell>
          <cell r="L79">
            <v>5.832766258835946E-4</v>
          </cell>
          <cell r="M79">
            <v>1.219E-4</v>
          </cell>
          <cell r="N79">
            <v>0.29091271787284612</v>
          </cell>
        </row>
        <row r="80">
          <cell r="A80">
            <v>37653</v>
          </cell>
          <cell r="B80">
            <v>1.8915297954606662E-2</v>
          </cell>
          <cell r="D80">
            <v>1</v>
          </cell>
          <cell r="E80">
            <v>1.0784578947368419</v>
          </cell>
          <cell r="F80">
            <v>1.6079473684210528</v>
          </cell>
          <cell r="G80">
            <v>0.66131120609241656</v>
          </cell>
          <cell r="H80">
            <v>0.1597571691029635</v>
          </cell>
          <cell r="I80">
            <v>8.3795679671168112E-3</v>
          </cell>
          <cell r="J80">
            <v>0.1428483356665228</v>
          </cell>
          <cell r="K80">
            <v>9.136855671342492E-2</v>
          </cell>
          <cell r="L80">
            <v>5.7596701830968844E-4</v>
          </cell>
          <cell r="M80">
            <v>1.219E-4</v>
          </cell>
          <cell r="N80">
            <v>0.27812339896069677</v>
          </cell>
        </row>
        <row r="81">
          <cell r="A81">
            <v>37681</v>
          </cell>
          <cell r="B81">
            <v>1.8307704389260097E-2</v>
          </cell>
          <cell r="D81">
            <v>1</v>
          </cell>
          <cell r="E81">
            <v>1.0797349999999999</v>
          </cell>
          <cell r="F81">
            <v>1.5840799999999999</v>
          </cell>
          <cell r="G81">
            <v>0.67667239582628469</v>
          </cell>
          <cell r="H81">
            <v>0.15974058129597535</v>
          </cell>
          <cell r="I81">
            <v>8.4228258580753834E-3</v>
          </cell>
          <cell r="J81">
            <v>0.13772349941639667</v>
          </cell>
          <cell r="K81">
            <v>9.180076846423281E-2</v>
          </cell>
          <cell r="L81">
            <v>6.2500000000000001E-4</v>
          </cell>
          <cell r="M81">
            <v>1.219E-4</v>
          </cell>
          <cell r="N81">
            <v>0.28912597218608155</v>
          </cell>
        </row>
        <row r="82">
          <cell r="A82">
            <v>37712</v>
          </cell>
          <cell r="B82">
            <v>1.767248539813044E-2</v>
          </cell>
          <cell r="D82">
            <v>1</v>
          </cell>
          <cell r="E82">
            <v>1.0860999999999996</v>
          </cell>
          <cell r="F82">
            <v>1.5738999999999999</v>
          </cell>
          <cell r="G82">
            <v>0.68559115913876689</v>
          </cell>
          <cell r="H82">
            <v>0.15966151758272465</v>
          </cell>
          <cell r="I82">
            <v>8.3400517083205908E-3</v>
          </cell>
          <cell r="J82">
            <v>0.13883480575357882</v>
          </cell>
          <cell r="K82">
            <v>9.4423823580326582E-2</v>
          </cell>
          <cell r="L82">
            <v>6.2500000000000001E-4</v>
          </cell>
          <cell r="M82">
            <v>1.219E-4</v>
          </cell>
          <cell r="N82">
            <v>0.32130234550712222</v>
          </cell>
        </row>
        <row r="83">
          <cell r="A83">
            <v>37742</v>
          </cell>
          <cell r="B83">
            <v>1.646169667330585E-2</v>
          </cell>
          <cell r="D83">
            <v>1</v>
          </cell>
          <cell r="E83">
            <v>1.1555571428571427</v>
          </cell>
          <cell r="F83">
            <v>1.622352380952381</v>
          </cell>
          <cell r="G83">
            <v>0.72256821388019132</v>
          </cell>
          <cell r="H83">
            <v>0.15950489680033178</v>
          </cell>
          <cell r="I83">
            <v>8.5202030242663498E-3</v>
          </cell>
          <cell r="J83">
            <v>0.14674796037805071</v>
          </cell>
          <cell r="K83">
            <v>9.7534694484180812E-2</v>
          </cell>
          <cell r="L83">
            <v>6.2500000000000001E-4</v>
          </cell>
          <cell r="M83">
            <v>1.219E-4</v>
          </cell>
          <cell r="N83">
            <v>0.33878891030966923</v>
          </cell>
        </row>
        <row r="84">
          <cell r="A84">
            <v>37773</v>
          </cell>
          <cell r="B84">
            <v>1.6959726968192215E-2</v>
          </cell>
          <cell r="D84">
            <v>1</v>
          </cell>
          <cell r="E84">
            <v>1.2238190476190478</v>
          </cell>
          <cell r="F84">
            <v>1.6608761904761904</v>
          </cell>
          <cell r="G84">
            <v>0.73936632784911294</v>
          </cell>
          <cell r="H84">
            <v>0.15972527253124627</v>
          </cell>
          <cell r="I84">
            <v>8.4510102981596915E-3</v>
          </cell>
          <cell r="J84">
            <v>0.14266847108313899</v>
          </cell>
          <cell r="K84">
            <v>9.5212273496802224E-2</v>
          </cell>
          <cell r="L84">
            <v>6.2500000000000001E-4</v>
          </cell>
          <cell r="M84">
            <v>1.219E-4</v>
          </cell>
          <cell r="N84">
            <v>0.34618047542118624</v>
          </cell>
        </row>
        <row r="85">
          <cell r="A85">
            <v>37803</v>
          </cell>
          <cell r="B85">
            <v>1.6966111675100374E-2</v>
          </cell>
          <cell r="D85">
            <v>1</v>
          </cell>
          <cell r="E85">
            <v>1.1365045454545453</v>
          </cell>
          <cell r="F85">
            <v>1.6220999999999999</v>
          </cell>
          <cell r="G85">
            <v>0.72354140630138808</v>
          </cell>
          <cell r="H85">
            <v>0.15982610919319779</v>
          </cell>
          <cell r="I85">
            <v>8.4248901892153734E-3</v>
          </cell>
          <cell r="J85">
            <v>0.13712940777548671</v>
          </cell>
          <cell r="K85">
            <v>9.5619829466380493E-2</v>
          </cell>
          <cell r="L85">
            <v>6.2500000000000001E-4</v>
          </cell>
          <cell r="M85">
            <v>1.219E-4</v>
          </cell>
          <cell r="N85">
            <v>0.34682809938201531</v>
          </cell>
        </row>
        <row r="86">
          <cell r="A86">
            <v>37834</v>
          </cell>
          <cell r="B86">
            <v>1.6948037492131692E-2</v>
          </cell>
          <cell r="D86">
            <v>1</v>
          </cell>
          <cell r="E86">
            <v>1.1146578947368422</v>
          </cell>
          <cell r="F86">
            <v>1.5934631578947367</v>
          </cell>
          <cell r="G86">
            <v>0.71658363096697297</v>
          </cell>
          <cell r="H86">
            <v>0.15984526977885408</v>
          </cell>
          <cell r="I86">
            <v>8.4357462527527172E-3</v>
          </cell>
          <cell r="J86">
            <v>0.13483123741722958</v>
          </cell>
          <cell r="K86">
            <v>9.2713228225810407E-2</v>
          </cell>
          <cell r="L86">
            <v>6.2500000000000001E-4</v>
          </cell>
          <cell r="M86">
            <v>1.219E-4</v>
          </cell>
          <cell r="N86">
            <v>0.33286323700738435</v>
          </cell>
        </row>
        <row r="87">
          <cell r="A87">
            <v>37865</v>
          </cell>
          <cell r="B87">
            <v>1.6831162358329474E-2</v>
          </cell>
          <cell r="D87">
            <v>1</v>
          </cell>
          <cell r="E87">
            <v>1.1267</v>
          </cell>
          <cell r="F87">
            <v>1.6154761904761903</v>
          </cell>
          <cell r="G87">
            <v>0.73347583721027698</v>
          </cell>
          <cell r="H87">
            <v>0.15963730404520929</v>
          </cell>
          <cell r="I87">
            <v>8.7108013937282226E-3</v>
          </cell>
          <cell r="J87">
            <v>0.13739786758509506</v>
          </cell>
          <cell r="K87">
            <v>9.1631032376298119E-2</v>
          </cell>
          <cell r="L87">
            <v>6.2500000000000001E-4</v>
          </cell>
          <cell r="M87">
            <v>1.219E-4</v>
          </cell>
          <cell r="N87">
            <v>0.34353580133815387</v>
          </cell>
        </row>
        <row r="88">
          <cell r="A88">
            <v>37895</v>
          </cell>
          <cell r="B88">
            <v>1.6673810103989887E-2</v>
          </cell>
          <cell r="D88">
            <v>1</v>
          </cell>
          <cell r="E88">
            <v>1.1713636363636366</v>
          </cell>
          <cell r="F88">
            <v>1.6775272727272728</v>
          </cell>
          <cell r="G88">
            <v>0.75637503824851027</v>
          </cell>
          <cell r="H88">
            <v>0.15960418162955872</v>
          </cell>
          <cell r="I88">
            <v>9.1327992029557065E-3</v>
          </cell>
          <cell r="J88">
            <v>0.14218462803208717</v>
          </cell>
          <cell r="K88">
            <v>8.9448165804372801E-2</v>
          </cell>
          <cell r="L88">
            <v>6.2500000000000001E-4</v>
          </cell>
          <cell r="M88">
            <v>1.219E-4</v>
          </cell>
          <cell r="N88">
            <v>0.349311142549114</v>
          </cell>
        </row>
        <row r="89">
          <cell r="A89">
            <v>37926</v>
          </cell>
          <cell r="B89">
            <v>1.6589998480773086E-2</v>
          </cell>
          <cell r="D89">
            <v>1</v>
          </cell>
          <cell r="E89">
            <v>1.171011111111111</v>
          </cell>
          <cell r="F89">
            <v>1.6897388888888889</v>
          </cell>
          <cell r="G89">
            <v>0.7615888435696514</v>
          </cell>
          <cell r="H89">
            <v>0.15959526640439844</v>
          </cell>
          <cell r="I89">
            <v>9.1593730917972731E-3</v>
          </cell>
          <cell r="J89">
            <v>0.14274679731699463</v>
          </cell>
          <cell r="K89">
            <v>8.9690120633212259E-2</v>
          </cell>
          <cell r="L89">
            <v>6.2500000000000001E-4</v>
          </cell>
          <cell r="M89">
            <v>1.219E-4</v>
          </cell>
          <cell r="N89">
            <v>0.34304990423190174</v>
          </cell>
        </row>
        <row r="90">
          <cell r="A90">
            <v>37956</v>
          </cell>
          <cell r="B90">
            <v>1.6535190088726007E-2</v>
          </cell>
          <cell r="D90">
            <v>1</v>
          </cell>
          <cell r="E90">
            <v>1.2282749999999998</v>
          </cell>
          <cell r="F90">
            <v>1.7494000000000001</v>
          </cell>
          <cell r="G90">
            <v>0.76152762441457567</v>
          </cell>
          <cell r="H90">
            <v>0.15945402940332304</v>
          </cell>
          <cell r="I90">
            <v>9.2774705904182277E-3</v>
          </cell>
          <cell r="J90">
            <v>0.14908506495636281</v>
          </cell>
          <cell r="K90">
            <v>8.8877315087413075E-2</v>
          </cell>
          <cell r="L90">
            <v>6.2505859924367915E-4</v>
          </cell>
          <cell r="M90">
            <v>1.219E-4</v>
          </cell>
          <cell r="N90">
            <v>0.34157963502215999</v>
          </cell>
        </row>
        <row r="91">
          <cell r="A91">
            <v>37987</v>
          </cell>
          <cell r="B91">
            <v>1.6505600852474944E-2</v>
          </cell>
          <cell r="D91">
            <v>1</v>
          </cell>
          <cell r="E91">
            <v>1.270673684210526</v>
          </cell>
          <cell r="F91">
            <v>1.8243210526315792</v>
          </cell>
          <cell r="G91">
            <v>0.77598212790635956</v>
          </cell>
          <cell r="H91">
            <v>0.15957361928925909</v>
          </cell>
          <cell r="I91">
            <v>9.4113917467047743E-3</v>
          </cell>
          <cell r="J91">
            <v>0.14670081449836431</v>
          </cell>
          <cell r="K91">
            <v>9.1539310593362622E-2</v>
          </cell>
          <cell r="L91">
            <v>6.2500000000000001E-4</v>
          </cell>
          <cell r="M91">
            <v>1.219E-4</v>
          </cell>
          <cell r="N91">
            <v>0.35041773482598992</v>
          </cell>
        </row>
        <row r="92">
          <cell r="A92">
            <v>38018</v>
          </cell>
          <cell r="B92">
            <v>1.6466733813991073E-2</v>
          </cell>
          <cell r="D92">
            <v>1</v>
          </cell>
          <cell r="E92">
            <v>1.264036842105263</v>
          </cell>
          <cell r="F92">
            <v>1.8672947368421053</v>
          </cell>
          <cell r="G92">
            <v>0.75193921165110034</v>
          </cell>
          <cell r="H92">
            <v>0.15957361928925909</v>
          </cell>
          <cell r="I92">
            <v>9.3645419013963054E-3</v>
          </cell>
          <cell r="J92">
            <v>0.14386778701812808</v>
          </cell>
          <cell r="K92">
            <v>9.0646000650742853E-2</v>
          </cell>
          <cell r="L92">
            <v>5.4472477064220176E-4</v>
          </cell>
          <cell r="M92">
            <v>1.219E-4</v>
          </cell>
          <cell r="N92">
            <v>0.34080411834871438</v>
          </cell>
        </row>
        <row r="93">
          <cell r="A93">
            <v>38047</v>
          </cell>
          <cell r="B93">
            <v>1.6420843402722991E-2</v>
          </cell>
          <cell r="D93">
            <v>1</v>
          </cell>
          <cell r="E93">
            <v>1.2260913043478259</v>
          </cell>
          <cell r="F93">
            <v>1.8260999999999998</v>
          </cell>
          <cell r="G93">
            <v>0.75268430129625319</v>
          </cell>
          <cell r="H93">
            <v>0.15940573541836034</v>
          </cell>
          <cell r="I93">
            <v>9.2152604713405407E-3</v>
          </cell>
          <cell r="J93">
            <v>0.14368157165150094</v>
          </cell>
          <cell r="K93">
            <v>9.0752408490006181E-2</v>
          </cell>
          <cell r="L93">
            <v>5.2083333333333333E-4</v>
          </cell>
          <cell r="M93">
            <v>1.219E-4</v>
          </cell>
          <cell r="N93">
            <v>0.34403326652107574</v>
          </cell>
        </row>
        <row r="94">
          <cell r="A94">
            <v>38078</v>
          </cell>
          <cell r="B94">
            <v>1.6499123958021267E-2</v>
          </cell>
          <cell r="D94">
            <v>1</v>
          </cell>
          <cell r="E94">
            <v>1.1989454545454545</v>
          </cell>
          <cell r="F94">
            <v>1.8030954545454541</v>
          </cell>
          <cell r="G94">
            <v>0.74517162657417502</v>
          </cell>
          <cell r="H94">
            <v>0.1594845459474977</v>
          </cell>
          <cell r="I94">
            <v>9.2888145783722627E-3</v>
          </cell>
          <cell r="J94">
            <v>0.14447308367946674</v>
          </cell>
          <cell r="K94">
            <v>8.8727208198394039E-2</v>
          </cell>
          <cell r="L94">
            <v>5.2083333333333333E-4</v>
          </cell>
          <cell r="M94">
            <v>1.219E-4</v>
          </cell>
          <cell r="N94">
            <v>0.34389239294395335</v>
          </cell>
        </row>
        <row r="95">
          <cell r="A95">
            <v>38108</v>
          </cell>
          <cell r="B95">
            <v>1.650928753739404E-2</v>
          </cell>
          <cell r="D95">
            <v>1</v>
          </cell>
          <cell r="E95">
            <v>1.2001105263157894</v>
          </cell>
          <cell r="F95">
            <v>1.7865722222222225</v>
          </cell>
          <cell r="G95">
            <v>0.72498330630544683</v>
          </cell>
          <cell r="H95">
            <v>0.15952016334864724</v>
          </cell>
          <cell r="I95">
            <v>8.9149141822208473E-3</v>
          </cell>
          <cell r="J95">
            <v>0.14617341090269007</v>
          </cell>
          <cell r="K95">
            <v>8.6827770262859635E-2</v>
          </cell>
          <cell r="L95">
            <v>5.2083333333333333E-4</v>
          </cell>
          <cell r="M95">
            <v>1.219E-4</v>
          </cell>
          <cell r="N95">
            <v>0.32288214801597426</v>
          </cell>
        </row>
        <row r="96">
          <cell r="A96">
            <v>38139</v>
          </cell>
          <cell r="B96">
            <v>1.6397104627731068E-2</v>
          </cell>
          <cell r="D96">
            <v>1</v>
          </cell>
          <cell r="E96">
            <v>1.2146045454545453</v>
          </cell>
          <cell r="F96">
            <v>1.8279090909090909</v>
          </cell>
          <cell r="G96">
            <v>0.73646330236839896</v>
          </cell>
          <cell r="H96">
            <v>0.15935493123834718</v>
          </cell>
          <cell r="I96">
            <v>9.1379582478380416E-3</v>
          </cell>
          <cell r="J96">
            <v>0.14645723282372872</v>
          </cell>
          <cell r="K96">
            <v>8.777694123692871E-2</v>
          </cell>
          <cell r="L96">
            <v>5.2083333333333333E-4</v>
          </cell>
          <cell r="M96">
            <v>1.219E-4</v>
          </cell>
          <cell r="N96">
            <v>0.31956074922470201</v>
          </cell>
        </row>
        <row r="97">
          <cell r="A97">
            <v>38169</v>
          </cell>
          <cell r="B97">
            <v>1.629533284923056E-2</v>
          </cell>
          <cell r="D97">
            <v>1</v>
          </cell>
          <cell r="E97">
            <v>1.2266142857142857</v>
          </cell>
          <cell r="F97">
            <v>1.8438000000000003</v>
          </cell>
          <cell r="G97">
            <v>0.75614094467208692</v>
          </cell>
          <cell r="H97">
            <v>0.15945402940332304</v>
          </cell>
          <cell r="I97">
            <v>9.1334925170600597E-3</v>
          </cell>
          <cell r="J97">
            <v>0.14466376696182667</v>
          </cell>
          <cell r="K97">
            <v>8.7200502607087393E-2</v>
          </cell>
          <cell r="L97">
            <v>5.2083333333333333E-4</v>
          </cell>
          <cell r="M97">
            <v>1.219E-4</v>
          </cell>
          <cell r="N97">
            <v>0.32453984885715614</v>
          </cell>
        </row>
        <row r="98">
          <cell r="A98">
            <v>38200</v>
          </cell>
          <cell r="B98">
            <v>1.6228770564784549E-2</v>
          </cell>
          <cell r="D98">
            <v>1</v>
          </cell>
          <cell r="E98">
            <v>1.2202789473684212</v>
          </cell>
          <cell r="F98">
            <v>1.8199947368421054</v>
          </cell>
          <cell r="G98">
            <v>0.76261730258246285</v>
          </cell>
          <cell r="H98">
            <v>0.15948963317384371</v>
          </cell>
          <cell r="I98">
            <v>9.0684765436694868E-3</v>
          </cell>
          <cell r="J98">
            <v>0.14658435312324966</v>
          </cell>
          <cell r="K98">
            <v>8.7790998280682597E-2</v>
          </cell>
          <cell r="L98">
            <v>5.2083333333333333E-4</v>
          </cell>
          <cell r="M98">
            <v>1.219E-4</v>
          </cell>
          <cell r="N98">
            <v>0.3332924026873893</v>
          </cell>
        </row>
        <row r="99">
          <cell r="A99">
            <v>38231</v>
          </cell>
          <cell r="B99">
            <v>1.6173192975821132E-2</v>
          </cell>
          <cell r="D99">
            <v>1</v>
          </cell>
          <cell r="E99">
            <v>1.2223952380952379</v>
          </cell>
          <cell r="F99">
            <v>1.7928299999999997</v>
          </cell>
          <cell r="G99">
            <v>0.77631715143359903</v>
          </cell>
          <cell r="H99">
            <v>0.15933842685171171</v>
          </cell>
          <cell r="I99">
            <v>9.0852927281317025E-3</v>
          </cell>
          <cell r="J99">
            <v>0.14616413118300378</v>
          </cell>
          <cell r="K99">
            <v>8.7053307714788516E-2</v>
          </cell>
          <cell r="L99">
            <v>5.2083333333333333E-4</v>
          </cell>
          <cell r="M99">
            <v>1.219E-4</v>
          </cell>
          <cell r="N99">
            <v>0.34590961875818443</v>
          </cell>
        </row>
        <row r="100">
          <cell r="A100">
            <v>38261</v>
          </cell>
          <cell r="B100">
            <v>1.6209815744485361E-2</v>
          </cell>
          <cell r="D100">
            <v>1</v>
          </cell>
          <cell r="E100">
            <v>1.25074</v>
          </cell>
          <cell r="F100">
            <v>1.8075399999999995</v>
          </cell>
          <cell r="G100">
            <v>0.8019664216659248</v>
          </cell>
          <cell r="H100">
            <v>0.1594692862154749</v>
          </cell>
          <cell r="I100">
            <v>9.1925705644697944E-3</v>
          </cell>
          <cell r="J100">
            <v>0.15195547704522575</v>
          </cell>
          <cell r="K100">
            <v>8.7691413914435107E-2</v>
          </cell>
          <cell r="L100">
            <v>5.2126808590024891E-4</v>
          </cell>
          <cell r="M100">
            <v>1.219E-4</v>
          </cell>
          <cell r="N100">
            <v>0.35069261792039286</v>
          </cell>
        </row>
        <row r="101">
          <cell r="A101">
            <v>38292</v>
          </cell>
          <cell r="B101">
            <v>1.6176322282671667E-2</v>
          </cell>
          <cell r="D101">
            <v>1</v>
          </cell>
          <cell r="E101">
            <v>1.2997200000000002</v>
          </cell>
          <cell r="F101">
            <v>1.8606800000000003</v>
          </cell>
          <cell r="G101">
            <v>0.83558244274171323</v>
          </cell>
          <cell r="H101">
            <v>0.15946038605359464</v>
          </cell>
          <cell r="I101">
            <v>9.5511896006647626E-3</v>
          </cell>
          <cell r="J101">
            <v>0.15949026909995656</v>
          </cell>
          <cell r="K101">
            <v>8.7943167607365424E-2</v>
          </cell>
          <cell r="L101">
            <v>5.2170320136596979E-4</v>
          </cell>
          <cell r="M101">
            <v>1.219E-4</v>
          </cell>
          <cell r="N101">
            <v>0.3587250910264918</v>
          </cell>
        </row>
        <row r="102">
          <cell r="A102">
            <v>38322</v>
          </cell>
          <cell r="B102">
            <v>1.6203546781754816E-2</v>
          </cell>
          <cell r="D102">
            <v>1</v>
          </cell>
          <cell r="E102">
            <v>1.3406478260869565</v>
          </cell>
          <cell r="F102">
            <v>1.928639130434783</v>
          </cell>
          <cell r="G102">
            <v>0.82042355257666499</v>
          </cell>
          <cell r="H102">
            <v>0.15931177314003506</v>
          </cell>
          <cell r="I102">
            <v>9.6329429897304454E-3</v>
          </cell>
          <cell r="J102">
            <v>0.16298567072500988</v>
          </cell>
          <cell r="K102">
            <v>8.9276322250260165E-2</v>
          </cell>
          <cell r="L102">
            <v>5.2213868003341674E-4</v>
          </cell>
          <cell r="M102">
            <v>1.219E-4</v>
          </cell>
          <cell r="N102">
            <v>0.36832825414008968</v>
          </cell>
        </row>
        <row r="103">
          <cell r="A103">
            <v>38353</v>
          </cell>
          <cell r="B103">
            <v>1.6225875991744899E-2</v>
          </cell>
          <cell r="D103">
            <v>1</v>
          </cell>
          <cell r="E103">
            <v>1.3122650000000002</v>
          </cell>
          <cell r="F103">
            <v>1.8797249999999994</v>
          </cell>
          <cell r="G103">
            <v>0.81643649961015163</v>
          </cell>
          <cell r="H103">
            <v>0.15947310087470995</v>
          </cell>
          <cell r="I103">
            <v>9.6767014060247132E-3</v>
          </cell>
          <cell r="J103">
            <v>0.15956152492949374</v>
          </cell>
          <cell r="K103">
            <v>8.8788971699403182E-2</v>
          </cell>
          <cell r="L103">
            <v>5.2257452220576316E-4</v>
          </cell>
          <cell r="M103">
            <v>1.219E-4</v>
          </cell>
          <cell r="N103">
            <v>0.37182323523396976</v>
          </cell>
        </row>
        <row r="104">
          <cell r="A104">
            <v>38384</v>
          </cell>
          <cell r="B104">
            <v>1.6182479585820555E-2</v>
          </cell>
          <cell r="D104">
            <v>1</v>
          </cell>
          <cell r="E104">
            <v>1.3013052631578947</v>
          </cell>
          <cell r="F104">
            <v>1.8871052631578948</v>
          </cell>
          <cell r="G104">
            <v>0.80675979788543972</v>
          </cell>
          <cell r="H104">
            <v>0.15941590014188015</v>
          </cell>
          <cell r="I104">
            <v>9.5288724836253818E-3</v>
          </cell>
          <cell r="J104">
            <v>0.15634771732332703</v>
          </cell>
          <cell r="K104">
            <v>8.978781721090684E-2</v>
          </cell>
          <cell r="L104">
            <v>5.2301072818643571E-4</v>
          </cell>
          <cell r="M104">
            <v>1.219E-4</v>
          </cell>
          <cell r="N104">
            <v>0.3850378350335793</v>
          </cell>
        </row>
        <row r="105">
          <cell r="A105">
            <v>38412</v>
          </cell>
          <cell r="B105">
            <v>1.6244367560737549E-2</v>
          </cell>
          <cell r="D105">
            <v>1</v>
          </cell>
          <cell r="E105">
            <v>1.3185000000000002</v>
          </cell>
          <cell r="F105">
            <v>1.904304347826087</v>
          </cell>
          <cell r="G105">
            <v>0.8216692031237719</v>
          </cell>
          <cell r="H105">
            <v>0.15932827200522598</v>
          </cell>
          <cell r="I105">
            <v>9.5007951752483673E-3</v>
          </cell>
          <cell r="J105">
            <v>0.160989680561476</v>
          </cell>
          <cell r="K105">
            <v>8.9643278215708985E-2</v>
          </cell>
          <cell r="L105">
            <v>5.2344729827911432E-4</v>
          </cell>
          <cell r="M105">
            <v>1.219E-4</v>
          </cell>
          <cell r="N105">
            <v>0.3695354938841876</v>
          </cell>
        </row>
        <row r="106">
          <cell r="A106">
            <v>38443</v>
          </cell>
          <cell r="B106">
            <v>1.6245940384289607E-2</v>
          </cell>
          <cell r="D106">
            <v>1</v>
          </cell>
          <cell r="E106">
            <v>1.2943095238095239</v>
          </cell>
          <cell r="F106">
            <v>1.8961047619047617</v>
          </cell>
          <cell r="G106">
            <v>0.80912695201877161</v>
          </cell>
          <cell r="H106">
            <v>0.15961182404392518</v>
          </cell>
          <cell r="I106">
            <v>9.3288969245736483E-3</v>
          </cell>
          <cell r="J106">
            <v>0.15858595698695743</v>
          </cell>
          <cell r="K106">
            <v>8.9988558597549756E-2</v>
          </cell>
          <cell r="L106">
            <v>5.238842327877323E-4</v>
          </cell>
          <cell r="M106">
            <v>1.219E-4</v>
          </cell>
          <cell r="N106">
            <v>0.38819158178826918</v>
          </cell>
        </row>
        <row r="107">
          <cell r="A107">
            <v>38473</v>
          </cell>
          <cell r="B107">
            <v>1.6239660161925854E-2</v>
          </cell>
          <cell r="D107">
            <v>1</v>
          </cell>
          <cell r="E107">
            <v>1.2696857142857141</v>
          </cell>
          <cell r="F107">
            <v>1.8558619047619049</v>
          </cell>
          <cell r="G107">
            <v>0.79647729470797735</v>
          </cell>
          <cell r="H107">
            <v>0.15972909944733732</v>
          </cell>
          <cell r="I107">
            <v>9.3812821085548347E-3</v>
          </cell>
          <cell r="J107">
            <v>0.15709426478761981</v>
          </cell>
          <cell r="K107">
            <v>9.1103840157010937E-2</v>
          </cell>
          <cell r="L107">
            <v>5.2432153201647678E-4</v>
          </cell>
          <cell r="M107">
            <v>1.219E-4</v>
          </cell>
          <cell r="N107">
            <v>0.4072695678482009</v>
          </cell>
        </row>
        <row r="108">
          <cell r="A108">
            <v>38504</v>
          </cell>
          <cell r="B108">
            <v>1.6240569022517744E-2</v>
          </cell>
          <cell r="D108">
            <v>1</v>
          </cell>
          <cell r="E108">
            <v>1.2154409090909088</v>
          </cell>
          <cell r="F108">
            <v>1.8176954545454544</v>
          </cell>
          <cell r="G108">
            <v>0.80626246041984284</v>
          </cell>
          <cell r="H108">
            <v>0.15965896844340488</v>
          </cell>
          <cell r="I108">
            <v>9.1959788492486476E-3</v>
          </cell>
          <cell r="J108">
            <v>0.15709426478761981</v>
          </cell>
          <cell r="K108">
            <v>9.2426877736045646E-2</v>
          </cell>
          <cell r="L108">
            <v>5.2475919626978869E-4</v>
          </cell>
          <cell r="M108">
            <v>1.219E-4</v>
          </cell>
          <cell r="N108">
            <v>0.4141956132919139</v>
          </cell>
        </row>
        <row r="109">
          <cell r="A109">
            <v>38534</v>
          </cell>
          <cell r="B109">
            <v>1.6144020677424466E-2</v>
          </cell>
          <cell r="D109">
            <v>1</v>
          </cell>
          <cell r="E109">
            <v>1.2040549999999999</v>
          </cell>
          <cell r="F109">
            <v>1.7507449999999998</v>
          </cell>
          <cell r="G109">
            <v>0.81775844233371897</v>
          </cell>
          <cell r="H109">
            <v>0.15957743894168241</v>
          </cell>
          <cell r="I109">
            <v>8.9322799197881272E-3</v>
          </cell>
          <cell r="J109">
            <v>0.15201518935772063</v>
          </cell>
          <cell r="K109">
            <v>9.3698890183495212E-2</v>
          </cell>
          <cell r="L109">
            <v>5.251972258523631E-4</v>
          </cell>
          <cell r="M109">
            <v>1.219E-4</v>
          </cell>
          <cell r="N109">
            <v>0.42189909439359385</v>
          </cell>
        </row>
        <row r="110">
          <cell r="A110">
            <v>38565</v>
          </cell>
          <cell r="B110">
            <v>1.6054482199946204E-2</v>
          </cell>
          <cell r="D110">
            <v>1</v>
          </cell>
          <cell r="E110">
            <v>1.2295173913043482</v>
          </cell>
          <cell r="F110">
            <v>1.7971652173913046</v>
          </cell>
          <cell r="G110">
            <v>0.83036987562503384</v>
          </cell>
          <cell r="H110">
            <v>0.15873267829648088</v>
          </cell>
          <cell r="I110">
            <v>9.0436177616652833E-3</v>
          </cell>
          <cell r="J110">
            <v>0.15535921752992354</v>
          </cell>
          <cell r="K110">
            <v>9.3574674624582466E-2</v>
          </cell>
          <cell r="L110">
            <v>5.2563562106914955E-4</v>
          </cell>
          <cell r="M110">
            <v>1.219E-4</v>
          </cell>
          <cell r="N110">
            <v>0.42356572358837513</v>
          </cell>
        </row>
        <row r="111">
          <cell r="A111">
            <v>38596</v>
          </cell>
          <cell r="B111">
            <v>1.5971017373034645E-2</v>
          </cell>
          <cell r="D111">
            <v>1</v>
          </cell>
          <cell r="E111">
            <v>1.2313807099416236</v>
          </cell>
          <cell r="F111">
            <v>1.7964629645274794</v>
          </cell>
          <cell r="G111">
            <v>0.84274033485082211</v>
          </cell>
          <cell r="H111">
            <v>0.15873267829648088</v>
          </cell>
          <cell r="I111">
            <v>8.985083116684469E-3</v>
          </cell>
          <cell r="J111">
            <v>0.15572167281377503</v>
          </cell>
          <cell r="K111">
            <v>9.3615278567340671E-2</v>
          </cell>
          <cell r="L111">
            <v>5.2519518509439608E-4</v>
          </cell>
          <cell r="M111">
            <v>1.219E-4</v>
          </cell>
          <cell r="N111">
            <v>0.42883507742619287</v>
          </cell>
        </row>
        <row r="112">
          <cell r="A112">
            <v>38626</v>
          </cell>
          <cell r="B112">
            <v>1.5890134435395172E-2</v>
          </cell>
          <cell r="D112">
            <v>1</v>
          </cell>
          <cell r="E112">
            <v>1.2403138047225433</v>
          </cell>
          <cell r="F112">
            <v>1.7897471524406225</v>
          </cell>
          <cell r="G112">
            <v>0.8391844261644994</v>
          </cell>
          <cell r="H112">
            <v>0.15873267829648088</v>
          </cell>
          <cell r="I112">
            <v>9.0660341721050669E-3</v>
          </cell>
          <cell r="J112">
            <v>0.15532442192276499</v>
          </cell>
          <cell r="K112">
            <v>9.3041816835832764E-2</v>
          </cell>
          <cell r="L112">
            <v>5.2365715093089914E-4</v>
          </cell>
          <cell r="M112">
            <v>1.219E-4</v>
          </cell>
          <cell r="N112">
            <v>0.42633452450278164</v>
          </cell>
        </row>
        <row r="113">
          <cell r="A113">
            <v>38657</v>
          </cell>
          <cell r="B113">
            <v>1.5809661925245584E-2</v>
          </cell>
          <cell r="D113">
            <v>1</v>
          </cell>
          <cell r="E113">
            <v>1.2493117049545477</v>
          </cell>
          <cell r="F113">
            <v>1.7830564464276879</v>
          </cell>
          <cell r="G113">
            <v>0.83564352149075627</v>
          </cell>
          <cell r="H113">
            <v>0.15873267829648088</v>
          </cell>
          <cell r="I113">
            <v>9.1477145556007212E-3</v>
          </cell>
          <cell r="J113">
            <v>0.15492818443128731</v>
          </cell>
          <cell r="K113">
            <v>9.2471867974900437E-2</v>
          </cell>
          <cell r="L113">
            <v>5.2212362090063721E-4</v>
          </cell>
          <cell r="M113">
            <v>1.219E-4</v>
          </cell>
          <cell r="N113">
            <v>0.42384855239435487</v>
          </cell>
        </row>
        <row r="114">
          <cell r="A114">
            <v>38687</v>
          </cell>
          <cell r="B114">
            <v>1.5749537673998403E-2</v>
          </cell>
          <cell r="D114">
            <v>1</v>
          </cell>
          <cell r="E114">
            <v>1.2583748807710671</v>
          </cell>
          <cell r="F114">
            <v>1.7763907526333176</v>
          </cell>
          <cell r="G114">
            <v>0.83211755752076988</v>
          </cell>
          <cell r="H114">
            <v>0.15873267829648088</v>
          </cell>
          <cell r="I114">
            <v>9.2301308380485902E-3</v>
          </cell>
          <cell r="J114">
            <v>0.15453295775412787</v>
          </cell>
          <cell r="K114">
            <v>9.1905410465654105E-2</v>
          </cell>
          <cell r="L114">
            <v>5.2059458181325565E-4</v>
          </cell>
          <cell r="M114">
            <v>1.219E-4</v>
          </cell>
          <cell r="N114">
            <v>0.42137707607965036</v>
          </cell>
        </row>
        <row r="115">
          <cell r="A115">
            <v>38718</v>
          </cell>
          <cell r="B115">
            <v>1.5689642522968533E-2</v>
          </cell>
          <cell r="D115">
            <v>1</v>
          </cell>
          <cell r="E115">
            <v>1.261748556112966</v>
          </cell>
          <cell r="F115">
            <v>1.7797298408533062</v>
          </cell>
          <cell r="G115">
            <v>0.84935707862816823</v>
          </cell>
          <cell r="H115">
            <v>0.15873267829648088</v>
          </cell>
          <cell r="I115">
            <v>9.258271654963476E-3</v>
          </cell>
          <cell r="J115">
            <v>0.15437599171644401</v>
          </cell>
          <cell r="K115">
            <v>9.1462085342674207E-2</v>
          </cell>
          <cell r="L115">
            <v>5.1434715580871279E-4</v>
          </cell>
          <cell r="M115">
            <v>1.219E-4</v>
          </cell>
          <cell r="N115">
            <v>0.40628236007451157</v>
          </cell>
        </row>
        <row r="116">
          <cell r="A116">
            <v>38749</v>
          </cell>
          <cell r="B116">
            <v>1.5629975595786435E-2</v>
          </cell>
          <cell r="D116">
            <v>1</v>
          </cell>
          <cell r="E116">
            <v>1.2651312762041573</v>
          </cell>
          <cell r="F116">
            <v>1.7830752055696819</v>
          </cell>
          <cell r="G116">
            <v>0.86695376211644204</v>
          </cell>
          <cell r="H116">
            <v>0.15873267829648088</v>
          </cell>
          <cell r="I116">
            <v>9.2864982675827275E-3</v>
          </cell>
          <cell r="J116">
            <v>0.15421918511618596</v>
          </cell>
          <cell r="K116">
            <v>9.1020898691887286E-2</v>
          </cell>
          <cell r="L116">
            <v>5.0817470240866055E-4</v>
          </cell>
          <cell r="M116">
            <v>1.219E-4</v>
          </cell>
          <cell r="N116">
            <v>0.39172837222999235</v>
          </cell>
        </row>
        <row r="117">
          <cell r="A117">
            <v>38777</v>
          </cell>
          <cell r="B117">
            <v>1.5590298915797675E-2</v>
          </cell>
          <cell r="D117">
            <v>1</v>
          </cell>
          <cell r="E117">
            <v>1.2685230652934147</v>
          </cell>
          <cell r="F117">
            <v>1.786426858580398</v>
          </cell>
          <cell r="G117">
            <v>0.88491500755113139</v>
          </cell>
          <cell r="H117">
            <v>0.15873267829648088</v>
          </cell>
          <cell r="I117">
            <v>9.3148109374802321E-3</v>
          </cell>
          <cell r="J117">
            <v>0.15406253779140597</v>
          </cell>
          <cell r="K117">
            <v>9.0581840197921898E-2</v>
          </cell>
          <cell r="L117">
            <v>5.0207632189993385E-4</v>
          </cell>
          <cell r="M117">
            <v>1.219E-4</v>
          </cell>
          <cell r="N117">
            <v>0.37769574239407472</v>
          </cell>
        </row>
        <row r="118">
          <cell r="A118">
            <v>38808</v>
          </cell>
          <cell r="B118">
            <v>1.5281048526803773E-2</v>
          </cell>
          <cell r="D118">
            <v>1</v>
          </cell>
          <cell r="E118">
            <v>1.2028972895555532</v>
          </cell>
          <cell r="F118">
            <v>1.7680450000000001</v>
          </cell>
          <cell r="G118">
            <v>0.87393871067822038</v>
          </cell>
          <cell r="H118">
            <v>0.15796374205574015</v>
          </cell>
          <cell r="I118">
            <v>8.5419344919043794E-3</v>
          </cell>
          <cell r="J118">
            <v>0.15643992784990529</v>
          </cell>
          <cell r="K118">
            <v>9.0507115895719512E-2</v>
          </cell>
          <cell r="L118">
            <v>4.6628741956542024E-4</v>
          </cell>
          <cell r="M118">
            <v>0.16430883488605183</v>
          </cell>
          <cell r="N118">
            <v>0.46990273013486211</v>
          </cell>
        </row>
        <row r="119">
          <cell r="A119">
            <v>38838</v>
          </cell>
          <cell r="B119">
            <v>1.5251034173728693E-2</v>
          </cell>
          <cell r="D119">
            <v>1</v>
          </cell>
          <cell r="E119" t="str">
            <v>Consensus Forecast (e.o.p)</v>
          </cell>
          <cell r="F119">
            <v>1.8687136363636363</v>
          </cell>
          <cell r="G119">
            <v>0.90090827934708739</v>
          </cell>
          <cell r="H119">
            <v>0.15827793605571383</v>
          </cell>
          <cell r="I119">
            <v>8.950111266155969E-3</v>
          </cell>
          <cell r="J119">
            <v>0.16385691078225295</v>
          </cell>
          <cell r="K119">
            <v>9.0165043012823951E-2</v>
          </cell>
          <cell r="L119">
            <v>4.6629334938512874E-4</v>
          </cell>
          <cell r="M119">
            <v>0.16430883488605183</v>
          </cell>
          <cell r="N119">
            <v>0.45502021737556747</v>
          </cell>
        </row>
        <row r="120">
          <cell r="A120">
            <v>38869</v>
          </cell>
          <cell r="B120">
            <v>1.5206303768970007E-2</v>
          </cell>
          <cell r="D120">
            <v>1</v>
          </cell>
          <cell r="E120" t="str">
            <v>EURO</v>
          </cell>
          <cell r="F120" t="str">
            <v>UK</v>
          </cell>
          <cell r="G120" t="str">
            <v>Canada</v>
          </cell>
          <cell r="H120">
            <v>0.15822496900768421</v>
          </cell>
          <cell r="I120" t="str">
            <v>Japan</v>
          </cell>
          <cell r="J120" t="str">
            <v>Norway</v>
          </cell>
          <cell r="K120" t="str">
            <v>Mexico</v>
          </cell>
          <cell r="L120" t="str">
            <v>Venezuela</v>
          </cell>
          <cell r="M120">
            <v>0.16430883488605183</v>
          </cell>
          <cell r="N120" t="str">
            <v>Brazil</v>
          </cell>
        </row>
        <row r="121">
          <cell r="A121" t="str">
            <v>FY04/05</v>
          </cell>
          <cell r="B121">
            <v>1.5174934717837681E-2</v>
          </cell>
          <cell r="D121">
            <v>1</v>
          </cell>
          <cell r="E121">
            <v>1.2325994483430904</v>
          </cell>
          <cell r="F121">
            <v>1.8423888888888886</v>
          </cell>
          <cell r="G121">
            <v>0.88514722948917179</v>
          </cell>
          <cell r="H121">
            <v>0.15844734279844944</v>
          </cell>
          <cell r="I121">
            <v>8.6303202328268623E-3</v>
          </cell>
          <cell r="J121">
            <v>0.15949910193144548</v>
          </cell>
          <cell r="K121">
            <v>9.0958153185657697E-2</v>
          </cell>
          <cell r="L121">
            <v>4.6629466714332357E-4</v>
          </cell>
          <cell r="M121">
            <v>0.16430883488605183</v>
          </cell>
          <cell r="N121">
            <v>0.45661868788083276</v>
          </cell>
        </row>
        <row r="122">
          <cell r="A122">
            <v>38231</v>
          </cell>
          <cell r="B122">
            <v>1.5173116615130782E-2</v>
          </cell>
          <cell r="D122">
            <v>1</v>
          </cell>
          <cell r="E122">
            <v>1.2417</v>
          </cell>
          <cell r="F122">
            <v>1.8089999999999999</v>
          </cell>
          <cell r="G122">
            <v>0.79063883617963315</v>
          </cell>
          <cell r="H122">
            <v>0.15900670781154527</v>
          </cell>
          <cell r="I122">
            <v>9.0744101633393835E-3</v>
          </cell>
          <cell r="J122">
            <v>0.11970313622216903</v>
          </cell>
          <cell r="K122">
            <v>8.7834870443566096E-2</v>
          </cell>
          <cell r="L122">
            <v>5.2083333333333333E-4</v>
          </cell>
          <cell r="M122">
            <v>0.16430883488605183</v>
          </cell>
          <cell r="N122">
            <v>0.35038542396636296</v>
          </cell>
        </row>
        <row r="123">
          <cell r="A123">
            <v>38322</v>
          </cell>
          <cell r="B123">
            <v>1.5186233883298697E-2</v>
          </cell>
          <cell r="D123">
            <v>1</v>
          </cell>
          <cell r="E123">
            <v>1.3537999999999999</v>
          </cell>
          <cell r="F123">
            <v>1.9159999999999999</v>
          </cell>
          <cell r="G123">
            <v>0.83097889313611428</v>
          </cell>
          <cell r="H123">
            <v>0.15900670781154527</v>
          </cell>
          <cell r="I123">
            <v>9.7389949357226321E-3</v>
          </cell>
          <cell r="J123">
            <v>0.16448991676810212</v>
          </cell>
          <cell r="K123">
            <v>8.9653935807781956E-2</v>
          </cell>
          <cell r="L123">
            <v>5.2213868003341685E-4</v>
          </cell>
          <cell r="M123">
            <v>0.16430883488605183</v>
          </cell>
          <cell r="N123">
            <v>0.37664783427495296</v>
          </cell>
        </row>
        <row r="124">
          <cell r="A124">
            <v>38412</v>
          </cell>
          <cell r="B124">
            <v>1.5125367937821042E-2</v>
          </cell>
          <cell r="D124">
            <v>1</v>
          </cell>
          <cell r="E124">
            <v>1.2968999999999999</v>
          </cell>
          <cell r="F124">
            <v>1.8888</v>
          </cell>
          <cell r="G124">
            <v>0.82685629237638492</v>
          </cell>
          <cell r="H124">
            <v>0.15852728155435997</v>
          </cell>
          <cell r="I124">
            <v>9.3266181682521918E-3</v>
          </cell>
          <cell r="J124">
            <v>0.15760192904761153</v>
          </cell>
          <cell r="K124">
            <v>8.9469446184128124E-2</v>
          </cell>
          <cell r="L124">
            <v>4.6628741956542013E-4</v>
          </cell>
          <cell r="M124">
            <v>0.16430883488605183</v>
          </cell>
          <cell r="N124">
            <v>0.37509377344336087</v>
          </cell>
        </row>
        <row r="125">
          <cell r="A125">
            <v>38504</v>
          </cell>
          <cell r="B125">
            <v>1.5041417758322769E-2</v>
          </cell>
          <cell r="D125">
            <v>1</v>
          </cell>
          <cell r="E125">
            <v>1.2079</v>
          </cell>
          <cell r="F125">
            <v>1.7921</v>
          </cell>
          <cell r="G125">
            <v>0.81413335504355622</v>
          </cell>
          <cell r="H125">
            <v>0.15852728155435997</v>
          </cell>
          <cell r="I125">
            <v>9.0236419418877473E-3</v>
          </cell>
          <cell r="J125">
            <v>0.15277438279149352</v>
          </cell>
          <cell r="K125">
            <v>9.2902266815310303E-2</v>
          </cell>
          <cell r="L125">
            <v>4.6628741956542013E-4</v>
          </cell>
          <cell r="M125">
            <v>0.16430883488605183</v>
          </cell>
          <cell r="N125">
            <v>0.42636650464739489</v>
          </cell>
        </row>
        <row r="126">
          <cell r="A126">
            <v>38596</v>
          </cell>
          <cell r="B126">
            <v>1.4981444611725257E-2</v>
          </cell>
          <cell r="D126">
            <v>1</v>
          </cell>
          <cell r="E126">
            <v>1.2134</v>
          </cell>
          <cell r="F126">
            <v>1.79</v>
          </cell>
          <cell r="G126">
            <v>0.85106382978723405</v>
          </cell>
          <cell r="H126">
            <v>0.15852728155435997</v>
          </cell>
          <cell r="I126">
            <v>8.8495575221238937E-3</v>
          </cell>
          <cell r="J126">
            <v>0.15384615384615385</v>
          </cell>
          <cell r="K126">
            <v>9.3023255813953487E-2</v>
          </cell>
          <cell r="L126">
            <v>4.6511627906976747E-4</v>
          </cell>
          <cell r="M126">
            <v>0.16430883488605183</v>
          </cell>
          <cell r="N126">
            <v>0.44247787610619471</v>
          </cell>
        </row>
        <row r="127">
          <cell r="A127">
            <v>38687</v>
          </cell>
          <cell r="B127">
            <v>1.495998851877609E-2</v>
          </cell>
          <cell r="D127">
            <v>1</v>
          </cell>
          <cell r="E127">
            <v>1.24</v>
          </cell>
          <cell r="F127">
            <v>1.77</v>
          </cell>
          <cell r="G127">
            <v>0.84033613445378152</v>
          </cell>
          <cell r="H127">
            <v>0.15852728155435997</v>
          </cell>
          <cell r="I127">
            <v>9.0909090909090905E-3</v>
          </cell>
          <cell r="J127">
            <v>0.15267175572519084</v>
          </cell>
          <cell r="K127">
            <v>9.1324200913242018E-2</v>
          </cell>
          <cell r="L127">
            <v>4.6104195481788842E-4</v>
          </cell>
          <cell r="M127">
            <v>0.16430883488605183</v>
          </cell>
          <cell r="N127">
            <v>0.43478260869565222</v>
          </cell>
        </row>
        <row r="128">
          <cell r="A128">
            <v>38777</v>
          </cell>
          <cell r="B128">
            <v>1.4909561203895447E-2</v>
          </cell>
          <cell r="D128">
            <v>1</v>
          </cell>
          <cell r="E128">
            <v>1.25</v>
          </cell>
          <cell r="F128">
            <v>1.78</v>
          </cell>
          <cell r="G128">
            <v>0.89365504915102767</v>
          </cell>
          <cell r="H128">
            <v>0.15852728155435997</v>
          </cell>
          <cell r="I128">
            <v>9.1743119266055051E-3</v>
          </cell>
          <cell r="J128">
            <v>0.15220700152207001</v>
          </cell>
          <cell r="K128">
            <v>9.0009000900090008E-2</v>
          </cell>
          <cell r="L128">
            <v>4.4464206313917296E-4</v>
          </cell>
          <cell r="M128">
            <v>0.16430883488605183</v>
          </cell>
          <cell r="N128">
            <v>0.38971161340607952</v>
          </cell>
        </row>
        <row r="129">
          <cell r="A129">
            <v>38869</v>
          </cell>
          <cell r="B129">
            <v>1.4895866951567659E-2</v>
          </cell>
          <cell r="D129">
            <v>1</v>
          </cell>
          <cell r="E129">
            <v>1.26</v>
          </cell>
          <cell r="F129">
            <v>1.804</v>
          </cell>
          <cell r="G129">
            <v>0.83542188805346695</v>
          </cell>
          <cell r="H129">
            <v>0.15852728155435997</v>
          </cell>
          <cell r="I129">
            <v>9.5693779904306216E-3</v>
          </cell>
          <cell r="J129">
            <v>0.15151515151515152</v>
          </cell>
          <cell r="K129">
            <v>8.8731144631765749E-2</v>
          </cell>
          <cell r="L129">
            <v>4.2936882782310007E-4</v>
          </cell>
          <cell r="M129">
            <v>0.16430883488605183</v>
          </cell>
          <cell r="N129">
            <v>0.38167938931297707</v>
          </cell>
        </row>
        <row r="130">
          <cell r="A130">
            <v>38961</v>
          </cell>
          <cell r="E130">
            <v>1.27</v>
          </cell>
          <cell r="F130">
            <v>1.806</v>
          </cell>
          <cell r="G130">
            <v>0.83612040133779264</v>
          </cell>
          <cell r="I130">
            <v>9.6899224806201549E-3</v>
          </cell>
          <cell r="J130">
            <v>0.15037593984962405</v>
          </cell>
          <cell r="K130">
            <v>8.7489063867016631E-2</v>
          </cell>
          <cell r="L130">
            <v>4.1528239202657808E-4</v>
          </cell>
          <cell r="N130">
            <v>0.37411148522259635</v>
          </cell>
        </row>
        <row r="131">
          <cell r="A131">
            <v>39052</v>
          </cell>
          <cell r="E131">
            <v>1.2490000000000001</v>
          </cell>
          <cell r="F131">
            <v>1.768</v>
          </cell>
          <cell r="G131">
            <v>0.85984522785898532</v>
          </cell>
          <cell r="I131">
            <v>9.1240875912408769E-3</v>
          </cell>
          <cell r="J131">
            <v>0.15971867007672635</v>
          </cell>
          <cell r="K131">
            <v>8.9126559714795009E-2</v>
          </cell>
          <cell r="L131">
            <v>4.2462845010615713E-4</v>
          </cell>
          <cell r="N131">
            <v>0.40799673602611181</v>
          </cell>
        </row>
        <row r="132">
          <cell r="A132">
            <v>39142</v>
          </cell>
          <cell r="D132" t="str">
            <v xml:space="preserve">The dark green was updated on 6 September 2004, from the August Consensus Forecast Report. </v>
          </cell>
          <cell r="E132">
            <v>1.2569999999999999</v>
          </cell>
          <cell r="F132">
            <v>1.7789999999999999</v>
          </cell>
          <cell r="G132">
            <v>0.85984522785898532</v>
          </cell>
          <cell r="I132">
            <v>9.285051067780872E-3</v>
          </cell>
          <cell r="J132">
            <v>0.16039300752839097</v>
          </cell>
          <cell r="K132">
            <v>8.8495575221238937E-2</v>
          </cell>
          <cell r="L132">
            <v>4.0683482506102521E-4</v>
          </cell>
          <cell r="N132">
            <v>0.40209087253719339</v>
          </cell>
        </row>
        <row r="133">
          <cell r="A133" t="str">
            <v>FY05/06</v>
          </cell>
          <cell r="D133" t="str">
            <v xml:space="preserve">The dark green was updated on 6 September 2004, from the August Consensus Forecast Report. </v>
          </cell>
        </row>
        <row r="134">
          <cell r="A134">
            <v>38504</v>
          </cell>
          <cell r="D134" t="str">
            <v xml:space="preserve">The red was updated on 22 December 2004, from the December Consensus Forecast Report - with adjustments </v>
          </cell>
          <cell r="E134">
            <v>1.2079</v>
          </cell>
          <cell r="F134">
            <v>1.7921</v>
          </cell>
          <cell r="G134">
            <v>0.81413335504355622</v>
          </cell>
          <cell r="I134">
            <v>9.0236419418877473E-3</v>
          </cell>
          <cell r="J134">
            <v>0.15277438279149352</v>
          </cell>
          <cell r="K134">
            <v>9.2902266815310303E-2</v>
          </cell>
          <cell r="L134">
            <v>4.6628741956542013E-4</v>
          </cell>
          <cell r="N134">
            <v>0.42636650464739489</v>
          </cell>
        </row>
        <row r="135">
          <cell r="A135">
            <v>38596</v>
          </cell>
          <cell r="D135" t="str">
            <v xml:space="preserve">The purple was updated on 10 January 2005, from the January Consensus Forecast Report -with adjustments </v>
          </cell>
          <cell r="E135">
            <v>1.2058</v>
          </cell>
          <cell r="F135">
            <v>1.762</v>
          </cell>
          <cell r="G135">
            <v>0.85287846481876328</v>
          </cell>
          <cell r="I135">
            <v>8.8386070355311996E-3</v>
          </cell>
          <cell r="J135">
            <v>0.1535320037461809</v>
          </cell>
          <cell r="K135">
            <v>9.2514640441849913E-2</v>
          </cell>
          <cell r="L135">
            <v>4.6628741956542013E-4</v>
          </cell>
          <cell r="N135">
            <v>0.45014629754670271</v>
          </cell>
        </row>
        <row r="136">
          <cell r="A136">
            <v>38687</v>
          </cell>
          <cell r="D136" t="str">
            <v>The burgundy was updated on 21 June, from the June Consensus Forecast Report (with adjustments)</v>
          </cell>
          <cell r="E136">
            <v>1.1362024076605655</v>
          </cell>
          <cell r="F136">
            <v>1.6345332954229008</v>
          </cell>
          <cell r="G136">
            <v>0.71561187570411144</v>
          </cell>
          <cell r="I136">
            <v>8.6392752811966598E-3</v>
          </cell>
          <cell r="J136">
            <v>0.14827115829428861</v>
          </cell>
          <cell r="K136">
            <v>9.4095506939543647E-2</v>
          </cell>
          <cell r="L136">
            <v>4.6628741956542013E-4</v>
          </cell>
          <cell r="N136">
            <v>0.42844901456726647</v>
          </cell>
        </row>
        <row r="137">
          <cell r="A137">
            <v>38777</v>
          </cell>
          <cell r="E137">
            <v>1.2445715545203588</v>
          </cell>
          <cell r="F137" t="str">
            <v>F92*(('Ex Rates'!F$108/'Ex Rates'!F$107)^(1/3))</v>
          </cell>
          <cell r="G137">
            <v>0.77002264098118223</v>
          </cell>
          <cell r="I137">
            <v>9.2497371726332506E-3</v>
          </cell>
          <cell r="J137">
            <v>0.1523086574654956</v>
          </cell>
          <cell r="K137">
            <v>9.3283582089552231E-2</v>
          </cell>
          <cell r="L137">
            <v>6.6124999999999998</v>
          </cell>
          <cell r="N137">
            <v>0.46620046620046618</v>
          </cell>
        </row>
        <row r="138">
          <cell r="A138">
            <v>38869</v>
          </cell>
          <cell r="E138">
            <v>1.2446478961691116</v>
          </cell>
          <cell r="F138" t="str">
            <v>F92*(('Ex Rates'!F$108/'Ex Rates'!F$107)^(1/3))</v>
          </cell>
          <cell r="G138">
            <v>0.82421480822503612</v>
          </cell>
          <cell r="I138">
            <v>9.0974062688976929E-3</v>
          </cell>
          <cell r="J138">
            <v>0.16358166922683051</v>
          </cell>
          <cell r="K138">
            <v>8.9686098654708515E-2</v>
          </cell>
          <cell r="L138">
            <v>4.6554934823091247E-4</v>
          </cell>
          <cell r="N138">
            <v>0.45578851412944393</v>
          </cell>
        </row>
        <row r="139">
          <cell r="A139">
            <v>38961</v>
          </cell>
          <cell r="E139">
            <v>1.2699</v>
          </cell>
          <cell r="F139">
            <v>1.8866000000000001</v>
          </cell>
          <cell r="G139">
            <v>0.89686098654708524</v>
          </cell>
          <cell r="I139">
            <v>8.5084659235939754E-3</v>
          </cell>
          <cell r="J139">
            <v>0.16255760368663594</v>
          </cell>
          <cell r="K139">
            <v>8.9686098654708515E-2</v>
          </cell>
          <cell r="L139">
            <v>4.6554934823091247E-4</v>
          </cell>
          <cell r="N139">
            <v>0.45578851412944393</v>
          </cell>
        </row>
        <row r="140">
          <cell r="A140">
            <v>39052</v>
          </cell>
          <cell r="E140">
            <v>1.29</v>
          </cell>
          <cell r="F140" t="str">
            <v>F92*(('Ex Rates'!F$108/'Ex Rates'!F$107)^(1/3))</v>
          </cell>
          <cell r="G140">
            <v>0.89129999999999998</v>
          </cell>
          <cell r="I140">
            <v>8.8000000000000005E-3</v>
          </cell>
          <cell r="J140">
            <v>0.16335317209066733</v>
          </cell>
          <cell r="K140">
            <v>9.107468123861566E-2</v>
          </cell>
          <cell r="L140">
            <v>4.5682960255824577E-4</v>
          </cell>
          <cell r="N140">
            <v>0.46061722708429298</v>
          </cell>
        </row>
        <row r="141">
          <cell r="A141">
            <v>39142</v>
          </cell>
          <cell r="E141">
            <v>9.537838164145839</v>
          </cell>
          <cell r="F141">
            <v>12.105274361807993</v>
          </cell>
          <cell r="G141">
            <v>7.6033904864329482</v>
          </cell>
          <cell r="I141">
            <v>7.0661238537595539</v>
          </cell>
          <cell r="J141">
            <v>0.16534931157572666</v>
          </cell>
          <cell r="K141">
            <v>9.0781567165365846</v>
          </cell>
          <cell r="L141">
            <v>37</v>
          </cell>
          <cell r="N141">
            <v>0.44863167339614174</v>
          </cell>
        </row>
        <row r="142">
          <cell r="E142">
            <v>6.1339702386309369E-3</v>
          </cell>
          <cell r="F142">
            <v>-0.67178405490287973</v>
          </cell>
          <cell r="G142">
            <v>7.0377368611916236</v>
          </cell>
          <cell r="I142">
            <v>-1.6468673746347307</v>
          </cell>
          <cell r="K142">
            <v>1.1813048504731611</v>
          </cell>
        </row>
        <row r="144">
          <cell r="D144" t="str">
            <v xml:space="preserve">The dark blue was updated on 21 March 2006, from the 13 March Consensus Forecast Report. </v>
          </cell>
        </row>
        <row r="145">
          <cell r="E145">
            <v>1.1362024076605655</v>
          </cell>
          <cell r="F145">
            <v>1.6345332954229008</v>
          </cell>
          <cell r="G145">
            <v>0.71561187570411144</v>
          </cell>
          <cell r="I145">
            <v>8.6392752811966598E-3</v>
          </cell>
        </row>
        <row r="146">
          <cell r="E146">
            <v>1.2445715545203588</v>
          </cell>
          <cell r="F146">
            <v>1.8323980353689446</v>
          </cell>
          <cell r="G146">
            <v>0.76960021741114826</v>
          </cell>
          <cell r="I146">
            <v>9.2499330980890179E-3</v>
          </cell>
        </row>
        <row r="147">
          <cell r="E147">
            <v>1.2446478961691116</v>
          </cell>
          <cell r="F147">
            <v>1.8200882775449825</v>
          </cell>
          <cell r="G147">
            <v>0.82421480822503612</v>
          </cell>
          <cell r="I147">
            <v>9.0974062688976929E-3</v>
          </cell>
        </row>
        <row r="149">
          <cell r="F149" t="str">
            <v>F92*(('Ex Rates'!F$108/'Ex Rates'!F$107)^(1/3))</v>
          </cell>
        </row>
        <row r="150">
          <cell r="E150">
            <v>9.537838164145839</v>
          </cell>
          <cell r="F150">
            <v>12.105274361807993</v>
          </cell>
          <cell r="G150">
            <v>7.5443607827100578</v>
          </cell>
          <cell r="I150">
            <v>7.0683916997233753</v>
          </cell>
          <cell r="K150">
            <v>9.0639662520968169</v>
          </cell>
        </row>
        <row r="151">
          <cell r="E151">
            <v>6.1339702386309369E-3</v>
          </cell>
          <cell r="F151">
            <v>-0.67178405490287973</v>
          </cell>
          <cell r="G151">
            <v>7.0964884856199006</v>
          </cell>
          <cell r="I151">
            <v>-1.648950620224876</v>
          </cell>
          <cell r="K151">
            <v>1.1954719451826941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fo"/>
      <sheetName val="DefCap"/>
      <sheetName val="DefCapTier1"/>
      <sheetName val="DefCapTier23"/>
      <sheetName val="DefCapCalc"/>
      <sheetName val="DefCapCalcCOREP"/>
      <sheetName val="Leverage ratio"/>
      <sheetName val="Liquidity"/>
      <sheetName val="TB"/>
      <sheetName val="CCR"/>
      <sheetName val="Securitisation"/>
      <sheetName val="OpRisk"/>
      <sheetName val="Smoothing MRC"/>
      <sheetName val="TB securitisation"/>
      <sheetName val="TB correlation trading"/>
      <sheetName val="TB securitisation LSS"/>
      <sheetName val="TB correlation trading LSS"/>
      <sheetName val="TB securitisation wide"/>
      <sheetName val="TB correlation trading wide "/>
      <sheetName val="Real Estate (EU only)"/>
      <sheetName val="TTC provisioning (EU only)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S"/>
      <sheetName val="VW"/>
      <sheetName val="vw staffelvorm"/>
      <sheetName val="rentabiliteit"/>
      <sheetName val="liquiditeit"/>
      <sheetName val="solvabiliteit"/>
      <sheetName val="Sheet1"/>
      <sheetName val="Sheet2"/>
      <sheetName val="Sheet3"/>
    </sheetNames>
    <sheetDataSet>
      <sheetData sheetId="0">
        <row r="15">
          <cell r="AC15">
            <v>98822993</v>
          </cell>
        </row>
        <row r="21">
          <cell r="A21" t="str">
            <v>Termijndeposito's</v>
          </cell>
        </row>
        <row r="22">
          <cell r="A22" t="str">
            <v>Spaarrekeningen</v>
          </cell>
        </row>
      </sheetData>
      <sheetData sheetId="1">
        <row r="97">
          <cell r="AC97">
            <v>8886299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Zachte schok: 25% toename Schade-uitkering</v>
          </cell>
          <cell r="C4">
            <v>41.5</v>
          </cell>
          <cell r="D4">
            <v>31.9</v>
          </cell>
        </row>
        <row r="5">
          <cell r="B5" t="str">
            <v>Matige schok: 50% toename Schade-uitkeringen</v>
          </cell>
          <cell r="C5">
            <v>34.1</v>
          </cell>
          <cell r="D5">
            <v>24.3</v>
          </cell>
        </row>
        <row r="6">
          <cell r="B6" t="str">
            <v>Hevige schok: 100% toename Schade-uitkeringen</v>
          </cell>
          <cell r="C6">
            <v>18.399999999999999</v>
          </cell>
          <cell r="D6">
            <v>8.6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_@RISKFitInformation"/>
      <sheetName val="ConversionArray"/>
      <sheetName val="Domestic environment - Raw Data"/>
      <sheetName val="Domestic environment- Inputs"/>
      <sheetName val="Domestic environment Dimension"/>
      <sheetName val="Domestic environment - Ranks"/>
      <sheetName val="Global Environment-Raw Data"/>
      <sheetName val="Global Environment-Inputs"/>
      <sheetName val="Global environment Dimension"/>
      <sheetName val="Global environment - Ranks "/>
      <sheetName val="Global Financial-Raw Data"/>
      <sheetName val="Global Financial-Inputs"/>
      <sheetName val="Global Financial Dimension"/>
      <sheetName val="Global Financial - Ranks"/>
      <sheetName val="DomFinancial Markets - Raw Data"/>
      <sheetName val="DomFinancial Markets - Inputs"/>
      <sheetName val="DomFinancial Markets Dimension"/>
      <sheetName val="DomFinancial Markets - Ranks "/>
      <sheetName val="Capital + Ass Quality- Raw Data"/>
      <sheetName val="Cap + Ass Quality - Inputs"/>
      <sheetName val="Capital+ Ass Quality Dimension"/>
      <sheetName val="Capital + Ass Quality - Ranks"/>
      <sheetName val="Funding + Liquidity - Raw Data"/>
      <sheetName val="Funding + Liquidity Inputs"/>
      <sheetName val="Funding + Liquidity Dimension"/>
      <sheetName val="Funding + Liquidity - Ranks"/>
      <sheetName val="Cobweb Output"/>
      <sheetName val="Chart_quarterly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J1" t="str">
            <v>Domestic Environment</v>
          </cell>
        </row>
      </sheetData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_@RISKFitInformation"/>
      <sheetName val="ConversionArray"/>
      <sheetName val="Domestic environment - Raw Data"/>
      <sheetName val="Domestic environment- Inputs"/>
      <sheetName val="Domestic environment Dimension"/>
      <sheetName val="Domestic environment - Ranks"/>
      <sheetName val="Global Environment-Raw Data"/>
      <sheetName val="Global Environment-Inputs"/>
      <sheetName val="Global environment Dimension"/>
      <sheetName val="Global environment - Ranks "/>
      <sheetName val="Global Financial-Raw Data"/>
      <sheetName val="Global Financial-Inputs"/>
      <sheetName val="Global Financial Dimension"/>
      <sheetName val="Global Financial - Ranks"/>
      <sheetName val="DomFinancial Markets - Raw Data"/>
      <sheetName val="DomFinancial Markets - Inputs"/>
      <sheetName val="DomFinancial Markets Dimension"/>
      <sheetName val="DomFinancial Markets - Ranks "/>
      <sheetName val="Capital + Ass Quality- Raw Data"/>
      <sheetName val="Cap + Ass Quality - Inputs"/>
      <sheetName val="Capital+ Ass Quality Dimension"/>
      <sheetName val="Capital + Ass Quality - Ranks"/>
      <sheetName val="Funding + Liquidity - Raw Data"/>
      <sheetName val="Funding + Liquidity Inputs"/>
      <sheetName val="Funding + Liquidity Dimension"/>
      <sheetName val="Funding + Liquidity - Ranks"/>
      <sheetName val="Chart1"/>
      <sheetName val="Cobweb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B1" t="str">
            <v>Domestic Environment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4AF3-DCEF-407F-B750-3EDC5EB28F8C}">
  <sheetPr>
    <tabColor rgb="FFFF0000"/>
  </sheetPr>
  <dimension ref="B2:AD34"/>
  <sheetViews>
    <sheetView zoomScale="90" zoomScaleNormal="90" workbookViewId="0">
      <selection sqref="A1:XFD1048576"/>
    </sheetView>
  </sheetViews>
  <sheetFormatPr defaultColWidth="9.1796875" defaultRowHeight="14.5"/>
  <cols>
    <col min="1" max="3" width="9.1796875" style="9"/>
    <col min="4" max="4" width="11.453125" style="9" customWidth="1"/>
    <col min="5" max="13" width="9.1796875" style="9"/>
    <col min="14" max="14" width="9.1796875" style="9" customWidth="1"/>
    <col min="15" max="16" width="9.1796875" style="9"/>
    <col min="17" max="17" width="17.1796875" style="9" customWidth="1"/>
    <col min="18" max="19" width="9.1796875" style="9"/>
    <col min="20" max="20" width="11.453125" style="9" customWidth="1"/>
    <col min="21" max="16384" width="9.1796875" style="9"/>
  </cols>
  <sheetData>
    <row r="2" spans="2:30">
      <c r="B2" s="1122"/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R2" s="1122"/>
      <c r="S2" s="1122"/>
      <c r="T2" s="1122"/>
      <c r="U2" s="1122"/>
      <c r="V2" s="1122"/>
      <c r="W2" s="1122"/>
      <c r="X2" s="1122"/>
      <c r="Y2" s="1122"/>
      <c r="Z2" s="1122"/>
      <c r="AA2" s="1122"/>
      <c r="AB2" s="1122"/>
    </row>
    <row r="4" spans="2:30" ht="18.5"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9" spans="2:30">
      <c r="Q9" s="56">
        <v>45627</v>
      </c>
      <c r="R9" s="57" t="s">
        <v>30</v>
      </c>
      <c r="S9" s="57" t="s">
        <v>31</v>
      </c>
      <c r="T9" s="57" t="s">
        <v>32</v>
      </c>
      <c r="U9" s="57" t="s">
        <v>33</v>
      </c>
      <c r="V9" s="57" t="s">
        <v>34</v>
      </c>
      <c r="W9" s="57" t="s">
        <v>35</v>
      </c>
      <c r="X9" s="57" t="s">
        <v>36</v>
      </c>
      <c r="Y9" s="57" t="s">
        <v>37</v>
      </c>
      <c r="Z9" s="57" t="s">
        <v>26</v>
      </c>
    </row>
    <row r="10" spans="2:30">
      <c r="Q10" s="57" t="s">
        <v>38</v>
      </c>
      <c r="R10" s="58">
        <v>23.39</v>
      </c>
      <c r="S10" s="59">
        <v>16.294535683028233</v>
      </c>
      <c r="T10" s="59">
        <v>21.139936218139464</v>
      </c>
      <c r="U10" s="59">
        <v>17.476648380054073</v>
      </c>
      <c r="V10" s="59">
        <v>12.152101786297397</v>
      </c>
      <c r="W10" s="59">
        <v>18.293099113018521</v>
      </c>
      <c r="X10" s="59">
        <v>19.573842354449354</v>
      </c>
      <c r="Y10" s="59">
        <v>36.800930427590202</v>
      </c>
      <c r="Z10" s="59">
        <v>4.2990540274036029</v>
      </c>
    </row>
    <row r="11" spans="2:30">
      <c r="Q11" s="57" t="s">
        <v>39</v>
      </c>
      <c r="R11" s="58">
        <v>5.3</v>
      </c>
      <c r="S11" s="59">
        <v>6.310334953618665</v>
      </c>
      <c r="T11" s="59">
        <v>3.0542200842715537</v>
      </c>
      <c r="U11" s="59">
        <v>3.0218245407746918</v>
      </c>
      <c r="V11" s="59">
        <v>1.5596983286723893</v>
      </c>
      <c r="W11" s="59">
        <v>65.509874829411146</v>
      </c>
      <c r="X11" s="59">
        <v>0.50506683906545069</v>
      </c>
      <c r="Y11" s="59">
        <v>2.9083261543800578</v>
      </c>
      <c r="Z11" s="59">
        <v>4.9866596810657287</v>
      </c>
    </row>
    <row r="32" spans="17:26">
      <c r="Q32" s="56" t="s">
        <v>279</v>
      </c>
      <c r="R32" s="57" t="s">
        <v>30</v>
      </c>
      <c r="S32" s="57" t="s">
        <v>31</v>
      </c>
      <c r="T32" s="57" t="s">
        <v>32</v>
      </c>
      <c r="U32" s="57" t="s">
        <v>33</v>
      </c>
      <c r="V32" s="57" t="s">
        <v>34</v>
      </c>
      <c r="W32" s="57" t="s">
        <v>35</v>
      </c>
      <c r="X32" s="57" t="s">
        <v>36</v>
      </c>
      <c r="Y32" s="57" t="s">
        <v>37</v>
      </c>
      <c r="Z32" s="57" t="s">
        <v>26</v>
      </c>
    </row>
    <row r="33" spans="17:26">
      <c r="Q33" s="57" t="s">
        <v>38</v>
      </c>
      <c r="R33" s="58">
        <v>33.918706698869876</v>
      </c>
      <c r="S33" s="59">
        <v>15.815690307389152</v>
      </c>
      <c r="T33" s="59">
        <v>22.851997317464704</v>
      </c>
      <c r="U33" s="59">
        <v>15.949045730409278</v>
      </c>
      <c r="V33" s="59">
        <v>12.057128334360376</v>
      </c>
      <c r="W33" s="59">
        <v>19.077291072202478</v>
      </c>
      <c r="X33" s="59">
        <v>20.671175459825346</v>
      </c>
      <c r="Y33" s="59">
        <v>31.23882893999232</v>
      </c>
      <c r="Z33" s="59">
        <v>2.8509397202216444</v>
      </c>
    </row>
    <row r="34" spans="17:26">
      <c r="Q34" s="57" t="s">
        <v>39</v>
      </c>
      <c r="R34" s="58">
        <v>1.4770358553858778</v>
      </c>
      <c r="S34" s="59">
        <v>4.5012801239259232</v>
      </c>
      <c r="T34" s="59">
        <v>3.1942910152777184</v>
      </c>
      <c r="U34" s="59">
        <v>3.0008129175362832</v>
      </c>
      <c r="V34" s="59">
        <v>1.1034713136430698</v>
      </c>
      <c r="W34" s="59">
        <v>13.821247321419728</v>
      </c>
      <c r="X34" s="59">
        <v>0.44688518003879368</v>
      </c>
      <c r="Y34" s="59">
        <v>4.9625911643848033</v>
      </c>
      <c r="Z34" s="59">
        <v>4.2863360089845477</v>
      </c>
    </row>
  </sheetData>
  <mergeCells count="2">
    <mergeCell ref="B2:L2"/>
    <mergeCell ref="R2:AB2"/>
  </mergeCells>
  <conditionalFormatting sqref="R10:Z10 R33:Z33">
    <cfRule type="cellIs" dxfId="18" priority="1" operator="lessThan">
      <formula>0</formula>
    </cfRule>
    <cfRule type="cellIs" dxfId="17" priority="3" operator="lessThan">
      <formula>10</formula>
    </cfRule>
  </conditionalFormatting>
  <conditionalFormatting sqref="R11:Z11 R34:Z34">
    <cfRule type="cellIs" dxfId="16" priority="2" operator="greaterThan">
      <formula>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83A7-B707-4DFE-86BC-875EEE874039}">
  <dimension ref="A1:Q43"/>
  <sheetViews>
    <sheetView zoomScaleNormal="100" workbookViewId="0">
      <selection activeCell="D28" sqref="D28"/>
    </sheetView>
  </sheetViews>
  <sheetFormatPr defaultColWidth="8.81640625" defaultRowHeight="14.5"/>
  <cols>
    <col min="1" max="1" width="30.453125" style="9" customWidth="1"/>
    <col min="2" max="2" width="12" style="9" customWidth="1"/>
    <col min="3" max="3" width="14.54296875" style="9" bestFit="1" customWidth="1"/>
    <col min="4" max="4" width="12.453125" style="9" customWidth="1"/>
    <col min="5" max="5" width="13.54296875" style="265" bestFit="1" customWidth="1"/>
    <col min="6" max="6" width="12.54296875" style="9" bestFit="1" customWidth="1"/>
    <col min="7" max="7" width="12.1796875" style="9" customWidth="1"/>
    <col min="8" max="8" width="18.453125" style="9" customWidth="1"/>
    <col min="9" max="13" width="15.81640625" style="9" customWidth="1"/>
    <col min="14" max="14" width="11.54296875" style="9" bestFit="1" customWidth="1"/>
    <col min="15" max="16384" width="8.81640625" style="9"/>
  </cols>
  <sheetData>
    <row r="1" spans="1:15" ht="15.5">
      <c r="A1" s="114" t="s">
        <v>219</v>
      </c>
    </row>
    <row r="4" spans="1:15">
      <c r="A4" s="266" t="s">
        <v>582</v>
      </c>
      <c r="H4" s="266" t="s">
        <v>476</v>
      </c>
      <c r="M4" s="267"/>
    </row>
    <row r="5" spans="1:15">
      <c r="B5" s="268"/>
      <c r="C5" s="268"/>
      <c r="M5" s="195"/>
    </row>
    <row r="6" spans="1:15">
      <c r="B6" s="266"/>
      <c r="C6" s="266"/>
      <c r="H6" s="269"/>
      <c r="I6" s="269"/>
      <c r="J6" s="269"/>
      <c r="K6" s="269"/>
      <c r="L6" s="269"/>
      <c r="M6" s="269"/>
      <c r="N6" s="269"/>
      <c r="O6" s="269"/>
    </row>
    <row r="7" spans="1:15">
      <c r="H7" s="269"/>
      <c r="I7" s="269"/>
      <c r="J7" s="269"/>
      <c r="K7" s="269"/>
      <c r="L7" s="269"/>
      <c r="M7" s="269"/>
      <c r="N7" s="269"/>
      <c r="O7" s="269"/>
    </row>
    <row r="8" spans="1:15">
      <c r="C8" s="146"/>
      <c r="D8" s="146"/>
      <c r="E8" s="270"/>
      <c r="H8" s="269"/>
      <c r="I8" s="269"/>
      <c r="J8" s="269"/>
      <c r="K8" s="269"/>
      <c r="L8" s="269"/>
      <c r="M8" s="269"/>
      <c r="N8" s="269"/>
      <c r="O8" s="269"/>
    </row>
    <row r="9" spans="1:15">
      <c r="C9" s="271"/>
      <c r="D9" s="272"/>
      <c r="E9" s="273"/>
      <c r="H9" s="269"/>
      <c r="I9" s="269"/>
      <c r="J9" s="269"/>
      <c r="K9" s="269"/>
      <c r="L9" s="269"/>
      <c r="M9" s="269"/>
      <c r="N9" s="269"/>
      <c r="O9" s="269"/>
    </row>
    <row r="10" spans="1:15">
      <c r="C10" s="272"/>
      <c r="D10" s="272"/>
      <c r="E10" s="273"/>
      <c r="H10" s="269"/>
      <c r="I10" s="269"/>
      <c r="J10" s="269"/>
      <c r="K10" s="269"/>
      <c r="L10" s="269"/>
      <c r="M10" s="269"/>
      <c r="N10" s="269"/>
      <c r="O10" s="269"/>
    </row>
    <row r="11" spans="1:15">
      <c r="C11" s="274"/>
      <c r="D11" s="272"/>
      <c r="E11" s="273"/>
      <c r="H11" s="269"/>
      <c r="I11" s="269"/>
      <c r="J11" s="269"/>
      <c r="K11" s="269"/>
      <c r="L11" s="269"/>
      <c r="M11" s="269"/>
      <c r="N11" s="269"/>
      <c r="O11" s="269"/>
    </row>
    <row r="12" spans="1:15">
      <c r="C12" s="272"/>
      <c r="D12" s="272"/>
      <c r="E12" s="273"/>
      <c r="H12" s="269"/>
      <c r="I12" s="269"/>
      <c r="J12" s="269"/>
      <c r="K12" s="269"/>
      <c r="L12" s="269"/>
      <c r="M12" s="269"/>
      <c r="N12" s="269"/>
      <c r="O12" s="269"/>
    </row>
    <row r="13" spans="1:15">
      <c r="C13" s="272"/>
      <c r="D13" s="272"/>
      <c r="E13" s="273"/>
      <c r="H13" s="269"/>
      <c r="I13" s="269"/>
      <c r="J13" s="269"/>
      <c r="K13" s="269"/>
      <c r="L13" s="269"/>
      <c r="M13" s="269"/>
      <c r="N13" s="269"/>
      <c r="O13" s="269"/>
    </row>
    <row r="14" spans="1:15">
      <c r="B14" s="271"/>
      <c r="C14" s="271"/>
      <c r="D14" s="271"/>
      <c r="E14" s="273"/>
      <c r="H14" s="269"/>
      <c r="I14" s="269"/>
      <c r="J14" s="269"/>
      <c r="K14" s="269"/>
      <c r="L14" s="269"/>
      <c r="M14" s="269"/>
      <c r="N14" s="269"/>
      <c r="O14" s="269"/>
    </row>
    <row r="15" spans="1:15">
      <c r="B15" s="272"/>
      <c r="C15" s="272"/>
      <c r="D15" s="271"/>
      <c r="E15" s="273"/>
      <c r="H15" s="269"/>
      <c r="I15" s="269"/>
      <c r="J15" s="269"/>
      <c r="K15" s="269"/>
      <c r="L15" s="269"/>
      <c r="M15" s="269"/>
      <c r="N15" s="269"/>
      <c r="O15" s="269"/>
    </row>
    <row r="16" spans="1:15">
      <c r="B16" s="272"/>
      <c r="C16" s="272"/>
      <c r="D16" s="272"/>
      <c r="E16" s="273"/>
      <c r="H16" s="269"/>
      <c r="I16" s="269"/>
      <c r="J16" s="269"/>
      <c r="K16" s="269"/>
      <c r="L16" s="269"/>
      <c r="M16" s="269"/>
      <c r="N16" s="269"/>
      <c r="O16" s="269"/>
    </row>
    <row r="17" spans="1:17">
      <c r="H17" s="269"/>
      <c r="I17" s="269"/>
      <c r="J17" s="269"/>
      <c r="K17" s="269"/>
      <c r="L17" s="269"/>
      <c r="M17" s="269"/>
      <c r="N17" s="269"/>
      <c r="O17" s="269"/>
    </row>
    <row r="18" spans="1:17">
      <c r="H18" s="269"/>
      <c r="I18" s="269"/>
      <c r="J18" s="269"/>
      <c r="K18" s="269"/>
      <c r="L18" s="269"/>
      <c r="M18" s="269"/>
      <c r="N18" s="269"/>
      <c r="O18" s="269"/>
    </row>
    <row r="19" spans="1:17">
      <c r="H19" s="269"/>
      <c r="I19" s="269"/>
      <c r="J19" s="269"/>
      <c r="K19" s="269"/>
      <c r="L19" s="269"/>
      <c r="M19" s="269"/>
      <c r="N19" s="269"/>
      <c r="O19" s="269"/>
    </row>
    <row r="20" spans="1:17" ht="15" customHeight="1">
      <c r="H20" s="269"/>
      <c r="I20" s="269"/>
      <c r="J20" s="269"/>
      <c r="K20" s="269"/>
      <c r="L20" s="269"/>
      <c r="M20" s="269"/>
      <c r="N20" s="269"/>
      <c r="O20" s="269"/>
    </row>
    <row r="21" spans="1:17" ht="15" customHeight="1">
      <c r="H21" s="269"/>
      <c r="J21" s="269"/>
      <c r="K21" s="269"/>
      <c r="L21" s="269"/>
      <c r="M21" s="269"/>
      <c r="N21" s="269"/>
      <c r="O21" s="269"/>
    </row>
    <row r="22" spans="1:17">
      <c r="A22" s="10" t="s">
        <v>456</v>
      </c>
      <c r="H22" s="275" t="s">
        <v>458</v>
      </c>
      <c r="I22" s="276"/>
      <c r="J22" s="269"/>
      <c r="K22" s="269"/>
      <c r="L22" s="269"/>
      <c r="M22" s="269"/>
      <c r="N22" s="269"/>
      <c r="O22" s="269"/>
      <c r="P22" s="277"/>
    </row>
    <row r="23" spans="1:17">
      <c r="O23" s="269"/>
      <c r="P23" s="277"/>
    </row>
    <row r="24" spans="1:17">
      <c r="H24" s="278"/>
      <c r="O24" s="278"/>
      <c r="P24" s="277"/>
      <c r="Q24" s="279"/>
    </row>
    <row r="25" spans="1:17">
      <c r="A25" s="11" t="s">
        <v>335</v>
      </c>
      <c r="H25" s="11" t="s">
        <v>336</v>
      </c>
      <c r="O25" s="278"/>
      <c r="P25" s="277"/>
      <c r="Q25" s="279"/>
    </row>
    <row r="26" spans="1:17">
      <c r="A26" s="280"/>
      <c r="B26" s="25">
        <v>2020</v>
      </c>
      <c r="C26" s="25">
        <v>2021</v>
      </c>
      <c r="D26" s="25">
        <v>2022</v>
      </c>
      <c r="E26" s="25">
        <v>2023</v>
      </c>
      <c r="F26" s="26">
        <v>2024</v>
      </c>
      <c r="H26" s="281"/>
      <c r="I26" s="282">
        <v>2020</v>
      </c>
      <c r="J26" s="282">
        <v>2021</v>
      </c>
      <c r="K26" s="282">
        <v>2022</v>
      </c>
      <c r="L26" s="282">
        <v>2023</v>
      </c>
      <c r="M26" s="283">
        <v>2024</v>
      </c>
      <c r="O26" s="278"/>
    </row>
    <row r="27" spans="1:17">
      <c r="A27" s="284" t="s">
        <v>747</v>
      </c>
      <c r="B27" s="285">
        <v>6286.1412722830273</v>
      </c>
      <c r="C27" s="286">
        <v>6716.8036386900585</v>
      </c>
      <c r="D27" s="286">
        <v>9053.4921873252988</v>
      </c>
      <c r="E27" s="286">
        <v>10971.614807608299</v>
      </c>
      <c r="F27" s="287">
        <v>13066.476647999058</v>
      </c>
      <c r="H27" s="288" t="s">
        <v>747</v>
      </c>
      <c r="I27" s="289">
        <v>341.45464939999999</v>
      </c>
      <c r="J27" s="289">
        <v>507.16754636000002</v>
      </c>
      <c r="K27" s="289">
        <v>104.47540265000001</v>
      </c>
      <c r="L27" s="289">
        <v>110.02523924999998</v>
      </c>
      <c r="M27" s="290">
        <v>0</v>
      </c>
      <c r="O27" s="278"/>
    </row>
    <row r="28" spans="1:17">
      <c r="A28" s="291" t="s">
        <v>748</v>
      </c>
      <c r="B28" s="292">
        <v>6060.5066423821654</v>
      </c>
      <c r="C28" s="293">
        <v>8368.6009490834294</v>
      </c>
      <c r="D28" s="293">
        <v>14465.183363403086</v>
      </c>
      <c r="E28" s="293">
        <v>16680.025545472996</v>
      </c>
      <c r="F28" s="294">
        <v>17387.558497089827</v>
      </c>
      <c r="H28" s="295" t="s">
        <v>748</v>
      </c>
      <c r="I28" s="296">
        <v>29632.644589999996</v>
      </c>
      <c r="J28" s="296">
        <v>29072.751640000002</v>
      </c>
      <c r="K28" s="296">
        <v>36509.002685958541</v>
      </c>
      <c r="L28" s="296">
        <v>38885.000650000002</v>
      </c>
      <c r="M28" s="297">
        <v>42767.836519999997</v>
      </c>
    </row>
    <row r="29" spans="1:17">
      <c r="A29" s="298" t="s">
        <v>640</v>
      </c>
      <c r="B29" s="299">
        <v>12346.647914665193</v>
      </c>
      <c r="C29" s="300">
        <v>15085.404587773488</v>
      </c>
      <c r="D29" s="300">
        <v>23518.675550728385</v>
      </c>
      <c r="E29" s="300">
        <v>27651.640353081297</v>
      </c>
      <c r="F29" s="301">
        <v>30454.035145088885</v>
      </c>
      <c r="H29" s="302" t="s">
        <v>5</v>
      </c>
      <c r="I29" s="303">
        <v>29974.099239399995</v>
      </c>
      <c r="J29" s="303">
        <v>29579.919186360003</v>
      </c>
      <c r="K29" s="303">
        <v>36613.478088608543</v>
      </c>
      <c r="L29" s="303">
        <v>38995.025889249999</v>
      </c>
      <c r="M29" s="304">
        <v>42767.836519999997</v>
      </c>
    </row>
    <row r="30" spans="1:17">
      <c r="A30" s="305" t="s">
        <v>749</v>
      </c>
      <c r="B30" s="306">
        <v>50.913748539119084</v>
      </c>
      <c r="C30" s="306">
        <v>44.525180611555719</v>
      </c>
      <c r="D30" s="306">
        <v>38.494906602191328</v>
      </c>
      <c r="E30" s="306">
        <v>39.677988963810975</v>
      </c>
      <c r="F30" s="307">
        <v>42.905567639059484</v>
      </c>
      <c r="G30" s="308"/>
      <c r="H30" s="309" t="s">
        <v>491</v>
      </c>
      <c r="I30" s="310">
        <v>3.03602897131577</v>
      </c>
      <c r="J30" s="311">
        <v>-1.3150688862798428</v>
      </c>
      <c r="K30" s="311">
        <v>23.778154557947133</v>
      </c>
      <c r="L30" s="311">
        <v>6.5045658729221385</v>
      </c>
      <c r="M30" s="312">
        <v>9.6751073879657881</v>
      </c>
    </row>
    <row r="31" spans="1:17">
      <c r="A31" s="305" t="s">
        <v>750</v>
      </c>
      <c r="B31" s="306">
        <v>49.086251460880909</v>
      </c>
      <c r="C31" s="306">
        <v>55.474819388444274</v>
      </c>
      <c r="D31" s="306">
        <v>61.505093397808672</v>
      </c>
      <c r="E31" s="306">
        <v>60.322011036189018</v>
      </c>
      <c r="F31" s="306">
        <v>57.094432360940516</v>
      </c>
      <c r="G31" s="308"/>
      <c r="H31" s="275" t="s">
        <v>7</v>
      </c>
      <c r="I31" s="313"/>
      <c r="J31" s="313"/>
    </row>
    <row r="32" spans="1:17">
      <c r="A32" s="314" t="s">
        <v>491</v>
      </c>
      <c r="B32" s="315">
        <v>33.762240959005233</v>
      </c>
      <c r="C32" s="315">
        <v>22.182188169918042</v>
      </c>
      <c r="D32" s="315">
        <v>55.903511993241118</v>
      </c>
      <c r="E32" s="315">
        <v>17.573118832471462</v>
      </c>
      <c r="F32" s="316">
        <v>10.134642126919278</v>
      </c>
      <c r="G32" s="308"/>
    </row>
    <row r="33" spans="1:7">
      <c r="A33" s="10" t="s">
        <v>7</v>
      </c>
      <c r="C33" s="317"/>
      <c r="D33" s="317"/>
      <c r="E33" s="318"/>
      <c r="F33" s="318"/>
      <c r="G33" s="319"/>
    </row>
    <row r="34" spans="1:7">
      <c r="A34" s="217"/>
      <c r="B34" s="217"/>
      <c r="C34" s="318"/>
      <c r="D34" s="320"/>
    </row>
    <row r="38" spans="1:7" ht="18.5">
      <c r="C38" s="321"/>
    </row>
    <row r="43" spans="1:7">
      <c r="B43" s="177"/>
    </row>
  </sheetData>
  <sheetProtection algorithmName="SHA-512" hashValue="m/mcaqXNrdA8N4Pq8IXeKF9KixNK49fhdcr/1720s8zgAEybJuTpV+LJO54dfoaKRvgMuEqzs8OnwLSFD5OpIQ==" saltValue="bJLsCOJ/bSar4BREl2fu7Q==" spinCount="100000" sheet="1" objects="1" scenarios="1" selectLockedCells="1" selectUnlockedCells="1"/>
  <hyperlinks>
    <hyperlink ref="A1" location="Index!A1" display="◄ INDEX" xr:uid="{770D05AB-7073-4EE6-BA39-7E1DD6A8EED9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3204-7EB2-437B-A547-BE50B307236E}">
  <dimension ref="A1:AK62"/>
  <sheetViews>
    <sheetView zoomScale="80" zoomScaleNormal="80" workbookViewId="0">
      <selection activeCell="C36" sqref="C36"/>
    </sheetView>
  </sheetViews>
  <sheetFormatPr defaultColWidth="8.81640625" defaultRowHeight="14.5"/>
  <cols>
    <col min="1" max="1" width="32.54296875" style="9" customWidth="1"/>
    <col min="2" max="6" width="10.81640625" style="9" customWidth="1"/>
    <col min="7" max="13" width="8.81640625" style="9"/>
    <col min="14" max="14" width="37.54296875" style="9" customWidth="1"/>
    <col min="15" max="15" width="16.1796875" style="9" bestFit="1" customWidth="1"/>
    <col min="16" max="16" width="17.1796875" style="9" bestFit="1" customWidth="1"/>
    <col min="17" max="17" width="16.1796875" style="9" bestFit="1" customWidth="1"/>
    <col min="18" max="19" width="17.453125" style="9" bestFit="1" customWidth="1"/>
    <col min="20" max="20" width="20" style="9" customWidth="1"/>
    <col min="21" max="16384" width="8.81640625" style="9"/>
  </cols>
  <sheetData>
    <row r="1" spans="1:25" ht="15.5">
      <c r="A1" s="114" t="s">
        <v>219</v>
      </c>
    </row>
    <row r="4" spans="1:25" s="11" customFormat="1" ht="14">
      <c r="A4" s="11" t="s">
        <v>477</v>
      </c>
      <c r="N4" s="322" t="s">
        <v>338</v>
      </c>
      <c r="P4" s="323"/>
      <c r="Q4" s="323"/>
      <c r="R4" s="323"/>
      <c r="S4" s="323"/>
      <c r="T4" s="323"/>
      <c r="U4" s="323"/>
      <c r="V4" s="323"/>
      <c r="W4" s="323"/>
      <c r="X4" s="323"/>
      <c r="Y4" s="323"/>
    </row>
    <row r="5" spans="1:25">
      <c r="P5" s="323"/>
      <c r="Q5" s="323"/>
      <c r="R5" s="323"/>
      <c r="S5" s="323"/>
      <c r="T5" s="323"/>
      <c r="U5" s="323"/>
      <c r="V5" s="323"/>
      <c r="W5" s="323"/>
      <c r="X5" s="323"/>
      <c r="Y5" s="323"/>
    </row>
    <row r="6" spans="1:25">
      <c r="W6" s="323"/>
      <c r="Y6" s="323"/>
    </row>
    <row r="7" spans="1:25">
      <c r="W7" s="323"/>
      <c r="X7" s="323"/>
      <c r="Y7" s="323"/>
    </row>
    <row r="8" spans="1:25">
      <c r="W8" s="323"/>
      <c r="X8" s="323"/>
      <c r="Y8" s="323"/>
    </row>
    <row r="9" spans="1:25">
      <c r="W9" s="323"/>
      <c r="X9" s="323"/>
      <c r="Y9" s="323"/>
    </row>
    <row r="10" spans="1:25">
      <c r="W10" s="323"/>
      <c r="X10" s="323"/>
      <c r="Y10" s="323"/>
    </row>
    <row r="11" spans="1:25">
      <c r="W11" s="323"/>
      <c r="X11" s="323"/>
      <c r="Y11" s="323"/>
    </row>
    <row r="12" spans="1:25">
      <c r="W12" s="323"/>
      <c r="X12" s="323"/>
      <c r="Y12" s="323"/>
    </row>
    <row r="13" spans="1:25">
      <c r="W13" s="323"/>
      <c r="X13" s="323"/>
      <c r="Y13" s="323"/>
    </row>
    <row r="14" spans="1:25">
      <c r="C14" s="230"/>
      <c r="W14" s="323"/>
      <c r="X14" s="323"/>
      <c r="Y14" s="323"/>
    </row>
    <row r="15" spans="1:25">
      <c r="W15" s="323"/>
      <c r="X15" s="323"/>
      <c r="Y15" s="323"/>
    </row>
    <row r="16" spans="1:25">
      <c r="W16" s="323"/>
      <c r="X16" s="323"/>
      <c r="Y16" s="323"/>
    </row>
    <row r="17" spans="1:37">
      <c r="W17" s="323"/>
      <c r="X17" s="323"/>
      <c r="Y17" s="323"/>
    </row>
    <row r="18" spans="1:37">
      <c r="W18" s="323"/>
      <c r="X18" s="323"/>
      <c r="Y18" s="323"/>
    </row>
    <row r="19" spans="1:37">
      <c r="W19" s="323"/>
      <c r="X19" s="323"/>
      <c r="Y19" s="323"/>
    </row>
    <row r="20" spans="1:37">
      <c r="W20" s="323"/>
      <c r="X20" s="323"/>
      <c r="Y20" s="323"/>
    </row>
    <row r="21" spans="1:37">
      <c r="W21" s="323"/>
      <c r="X21" s="323"/>
      <c r="Y21" s="323"/>
    </row>
    <row r="22" spans="1:37">
      <c r="W22" s="324"/>
      <c r="X22" s="324"/>
      <c r="Y22" s="324"/>
    </row>
    <row r="23" spans="1:37">
      <c r="P23" s="323"/>
      <c r="Q23" s="323"/>
      <c r="R23" s="323"/>
      <c r="S23" s="323"/>
      <c r="T23" s="323"/>
      <c r="U23" s="323"/>
      <c r="V23" s="323"/>
      <c r="W23" s="323"/>
      <c r="X23" s="323"/>
      <c r="Y23" s="323"/>
    </row>
    <row r="24" spans="1:37" s="313" customFormat="1" ht="14">
      <c r="L24" s="10"/>
      <c r="P24" s="323"/>
      <c r="Q24" s="323"/>
      <c r="R24" s="323"/>
      <c r="S24" s="323"/>
      <c r="T24" s="323"/>
      <c r="U24" s="323"/>
      <c r="V24" s="323"/>
      <c r="W24" s="323"/>
      <c r="X24" s="323"/>
      <c r="Y24" s="323"/>
    </row>
    <row r="25" spans="1:37" s="313" customFormat="1" ht="14">
      <c r="A25" s="10"/>
      <c r="L25" s="10"/>
      <c r="P25" s="323"/>
      <c r="Q25" s="323"/>
      <c r="R25" s="323"/>
      <c r="S25" s="323"/>
      <c r="T25" s="323"/>
      <c r="U25" s="323"/>
      <c r="V25" s="323"/>
      <c r="W25" s="323"/>
      <c r="X25" s="323"/>
      <c r="Y25" s="323"/>
    </row>
    <row r="26" spans="1:37" s="313" customFormat="1" ht="14">
      <c r="A26" s="10"/>
      <c r="L26" s="10"/>
      <c r="P26" s="323"/>
      <c r="Q26" s="323"/>
      <c r="R26" s="323"/>
      <c r="S26" s="323"/>
      <c r="T26" s="323"/>
      <c r="U26" s="323"/>
      <c r="V26" s="323"/>
      <c r="W26" s="323"/>
      <c r="X26" s="323"/>
      <c r="Y26" s="323"/>
    </row>
    <row r="27" spans="1:37">
      <c r="P27" s="323"/>
      <c r="Q27" s="323"/>
      <c r="R27" s="323"/>
      <c r="S27" s="323"/>
      <c r="T27" s="323"/>
      <c r="U27" s="323"/>
      <c r="V27" s="323"/>
      <c r="W27" s="323"/>
      <c r="X27" s="323"/>
      <c r="Y27" s="323"/>
    </row>
    <row r="28" spans="1:37">
      <c r="A28" s="10" t="s">
        <v>459</v>
      </c>
      <c r="N28" s="10" t="s">
        <v>7</v>
      </c>
      <c r="U28" s="323"/>
      <c r="V28" s="323"/>
      <c r="W28" s="323"/>
      <c r="X28" s="323"/>
      <c r="Y28" s="323"/>
    </row>
    <row r="29" spans="1:37">
      <c r="U29" s="323"/>
      <c r="V29" s="323"/>
      <c r="W29" s="323"/>
      <c r="X29" s="323"/>
      <c r="Y29" s="323"/>
    </row>
    <row r="30" spans="1:37" ht="14.5" customHeight="1">
      <c r="U30" s="323"/>
      <c r="V30" s="323"/>
      <c r="W30" s="323"/>
      <c r="X30" s="323"/>
      <c r="Y30" s="323"/>
    </row>
    <row r="31" spans="1:37">
      <c r="A31" s="11" t="s">
        <v>337</v>
      </c>
      <c r="N31" s="322" t="s">
        <v>339</v>
      </c>
      <c r="O31" s="323"/>
      <c r="P31" s="323"/>
      <c r="Q31" s="323"/>
      <c r="R31" s="323"/>
      <c r="S31" s="323"/>
      <c r="T31" s="323"/>
      <c r="U31" s="323"/>
      <c r="V31" s="323"/>
      <c r="W31" s="323"/>
      <c r="X31" s="11"/>
      <c r="Y31" s="323"/>
      <c r="Z31" s="323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326" customFormat="1">
      <c r="A32" s="325"/>
      <c r="B32" s="325">
        <v>2020</v>
      </c>
      <c r="C32" s="325">
        <v>2021</v>
      </c>
      <c r="D32" s="325">
        <v>2022</v>
      </c>
      <c r="E32" s="325">
        <v>2023</v>
      </c>
      <c r="F32" s="325">
        <v>2024</v>
      </c>
      <c r="N32" s="327" t="s">
        <v>44</v>
      </c>
      <c r="O32" s="328">
        <v>2020</v>
      </c>
      <c r="P32" s="328">
        <v>2021</v>
      </c>
      <c r="Q32" s="328">
        <v>2022</v>
      </c>
      <c r="R32" s="328">
        <v>2023</v>
      </c>
      <c r="S32" s="328">
        <v>2024</v>
      </c>
      <c r="T32" s="329"/>
      <c r="U32" s="330"/>
      <c r="V32" s="330"/>
      <c r="W32" s="330"/>
      <c r="X32" s="330"/>
      <c r="Y32" s="330"/>
      <c r="Z32" s="330"/>
    </row>
    <row r="33" spans="1:37">
      <c r="A33" s="331" t="s">
        <v>16</v>
      </c>
      <c r="B33" s="332">
        <v>1.6254451810756201</v>
      </c>
      <c r="C33" s="332">
        <v>1.7815330881901601</v>
      </c>
      <c r="D33" s="332">
        <v>1.7739545589784098</v>
      </c>
      <c r="E33" s="332">
        <v>2.6184193466816099</v>
      </c>
      <c r="F33" s="332">
        <v>1.8919943429120603</v>
      </c>
      <c r="K33" s="333"/>
      <c r="N33" s="334" t="s">
        <v>45</v>
      </c>
      <c r="O33" s="300">
        <v>37.918344772178507</v>
      </c>
      <c r="P33" s="300">
        <v>36.881266087895455</v>
      </c>
      <c r="Q33" s="300">
        <v>64.204757769142617</v>
      </c>
      <c r="R33" s="300">
        <v>42.728706785811774</v>
      </c>
      <c r="S33" s="300">
        <v>35.054958167537571</v>
      </c>
      <c r="T33" s="335"/>
      <c r="U33" s="323"/>
      <c r="V33" s="323"/>
      <c r="W33" s="323"/>
      <c r="X33" s="323"/>
      <c r="Y33" s="323"/>
      <c r="Z33" s="323"/>
    </row>
    <row r="34" spans="1:37">
      <c r="A34" s="336" t="s">
        <v>147</v>
      </c>
      <c r="B34" s="332">
        <v>1.63303583415078</v>
      </c>
      <c r="C34" s="332">
        <v>1.5704925280252802</v>
      </c>
      <c r="D34" s="332">
        <v>1.8459952628340899</v>
      </c>
      <c r="E34" s="332">
        <v>1.8615966911901398</v>
      </c>
      <c r="F34" s="332">
        <v>1.9890636559830599</v>
      </c>
      <c r="N34" s="334" t="s">
        <v>46</v>
      </c>
      <c r="O34" s="300">
        <v>12.509483964625797</v>
      </c>
      <c r="P34" s="300">
        <v>17.857376703742549</v>
      </c>
      <c r="Q34" s="300">
        <v>5.4107905501361886</v>
      </c>
      <c r="R34" s="300">
        <v>14.458222393810386</v>
      </c>
      <c r="S34" s="300">
        <v>16.16806435936298</v>
      </c>
      <c r="T34" s="335"/>
      <c r="U34" s="323"/>
      <c r="V34" s="323"/>
      <c r="W34" s="323"/>
      <c r="X34" s="323"/>
      <c r="Y34" s="323"/>
      <c r="Z34" s="323"/>
    </row>
    <row r="35" spans="1:37">
      <c r="A35" s="336" t="s">
        <v>140</v>
      </c>
      <c r="B35" s="332">
        <v>0.119733384209046</v>
      </c>
      <c r="C35" s="332">
        <v>0.13223042612826899</v>
      </c>
      <c r="D35" s="332">
        <v>6.7744559198008106E-2</v>
      </c>
      <c r="E35" s="332">
        <v>7.511765522353249E-2</v>
      </c>
      <c r="F35" s="332">
        <v>4.5984921625414198E-2</v>
      </c>
      <c r="N35" s="334" t="s">
        <v>47</v>
      </c>
      <c r="O35" s="300">
        <v>19.517325749284627</v>
      </c>
      <c r="P35" s="300">
        <v>14.580477551841559</v>
      </c>
      <c r="Q35" s="300">
        <v>14.665329639449244</v>
      </c>
      <c r="R35" s="300">
        <v>27.68254627000562</v>
      </c>
      <c r="S35" s="300">
        <v>31.719750890953563</v>
      </c>
      <c r="T35" s="335"/>
      <c r="U35" s="323"/>
      <c r="V35" s="323"/>
      <c r="W35" s="323"/>
      <c r="X35" s="323"/>
      <c r="Y35" s="323"/>
      <c r="Z35" s="323"/>
    </row>
    <row r="36" spans="1:37">
      <c r="A36" s="336" t="s">
        <v>141</v>
      </c>
      <c r="B36" s="332">
        <v>6.0612565406868901</v>
      </c>
      <c r="C36" s="332">
        <v>6.3778111050470603</v>
      </c>
      <c r="D36" s="332">
        <v>5.6193295270035399</v>
      </c>
      <c r="E36" s="332">
        <v>5.1152890022972697</v>
      </c>
      <c r="F36" s="332">
        <v>4.2214523746240902</v>
      </c>
      <c r="N36" s="334" t="s">
        <v>48</v>
      </c>
      <c r="O36" s="300">
        <v>5.0704874582260979</v>
      </c>
      <c r="P36" s="300">
        <v>2.0196044205701882</v>
      </c>
      <c r="Q36" s="300">
        <v>3.7907645367571337</v>
      </c>
      <c r="R36" s="300">
        <v>0</v>
      </c>
      <c r="S36" s="300">
        <v>0.60204559183230189</v>
      </c>
      <c r="T36" s="335"/>
      <c r="U36" s="323"/>
      <c r="V36" s="323"/>
      <c r="W36" s="323"/>
      <c r="X36" s="323"/>
      <c r="Y36" s="323"/>
      <c r="Z36" s="323"/>
    </row>
    <row r="37" spans="1:37">
      <c r="A37" s="337" t="s">
        <v>754</v>
      </c>
      <c r="B37" s="332">
        <v>8.7338413095809706</v>
      </c>
      <c r="C37" s="332">
        <v>9.0250349868183104</v>
      </c>
      <c r="D37" s="332">
        <v>9.5289664528252604</v>
      </c>
      <c r="E37" s="332">
        <v>11.5485972573914</v>
      </c>
      <c r="F37" s="332">
        <v>12.7904440213883</v>
      </c>
      <c r="N37" s="334" t="s">
        <v>539</v>
      </c>
      <c r="O37" s="300">
        <v>4.5568893550770211</v>
      </c>
      <c r="P37" s="300">
        <v>4.1193272453088268</v>
      </c>
      <c r="Q37" s="300">
        <v>5.7455531108790359</v>
      </c>
      <c r="R37" s="300">
        <v>1.0262562747527302</v>
      </c>
      <c r="S37" s="300">
        <v>0.3857494391196874</v>
      </c>
      <c r="T37" s="335"/>
      <c r="U37" s="323"/>
      <c r="V37" s="323"/>
      <c r="W37" s="323"/>
      <c r="X37" s="323"/>
      <c r="Y37" s="323"/>
      <c r="Z37" s="323"/>
    </row>
    <row r="38" spans="1:37">
      <c r="A38" s="336" t="s">
        <v>148</v>
      </c>
      <c r="B38" s="332">
        <v>2.5697782650674101</v>
      </c>
      <c r="C38" s="332">
        <v>1.5902265099575499</v>
      </c>
      <c r="D38" s="332">
        <v>2.0868224009410401</v>
      </c>
      <c r="E38" s="332">
        <v>2.7247424547053902</v>
      </c>
      <c r="F38" s="332">
        <v>3.20395085671761</v>
      </c>
      <c r="N38" s="334" t="s">
        <v>752</v>
      </c>
      <c r="O38" s="300">
        <v>1.5168811246584954</v>
      </c>
      <c r="P38" s="300">
        <v>0.84632117079348568</v>
      </c>
      <c r="Q38" s="300">
        <v>0</v>
      </c>
      <c r="R38" s="300">
        <v>3.4146269160647864</v>
      </c>
      <c r="S38" s="300">
        <v>2.0256369616558061</v>
      </c>
      <c r="T38" s="335"/>
      <c r="U38" s="323"/>
      <c r="V38" s="323"/>
      <c r="W38" s="323"/>
      <c r="X38" s="323"/>
      <c r="Y38" s="323"/>
      <c r="Z38" s="323"/>
    </row>
    <row r="39" spans="1:37">
      <c r="A39" s="336" t="s">
        <v>142</v>
      </c>
      <c r="B39" s="332">
        <v>0.445496953243117</v>
      </c>
      <c r="C39" s="332">
        <v>0.48560287135878999</v>
      </c>
      <c r="D39" s="332">
        <v>0.39467102736880494</v>
      </c>
      <c r="E39" s="332">
        <v>0.35652496680728701</v>
      </c>
      <c r="F39" s="332">
        <v>0.77306862204276894</v>
      </c>
      <c r="N39" s="334" t="s">
        <v>49</v>
      </c>
      <c r="O39" s="300">
        <v>0</v>
      </c>
      <c r="P39" s="300">
        <v>0.39494987970362672</v>
      </c>
      <c r="Q39" s="300">
        <v>0.12282655106392237</v>
      </c>
      <c r="R39" s="300">
        <v>1.7313849219202915</v>
      </c>
      <c r="S39" s="300">
        <v>1.7402511400528855</v>
      </c>
      <c r="T39" s="335"/>
      <c r="U39" s="323"/>
      <c r="V39" s="323"/>
      <c r="W39" s="323"/>
      <c r="X39" s="323"/>
      <c r="Y39" s="323"/>
      <c r="Z39" s="323"/>
    </row>
    <row r="40" spans="1:37" s="313" customFormat="1">
      <c r="A40" s="336" t="s">
        <v>149</v>
      </c>
      <c r="B40" s="332">
        <v>20.370413008039201</v>
      </c>
      <c r="C40" s="332">
        <v>18.8168110854721</v>
      </c>
      <c r="D40" s="332">
        <v>20.328416373837399</v>
      </c>
      <c r="E40" s="332">
        <v>17.733499697816697</v>
      </c>
      <c r="F40" s="332">
        <v>16.054731377200099</v>
      </c>
      <c r="N40" s="334" t="s">
        <v>50</v>
      </c>
      <c r="O40" s="300">
        <v>16.5066409868604</v>
      </c>
      <c r="P40" s="300">
        <v>19.830109644074128</v>
      </c>
      <c r="Q40" s="300">
        <v>6.0599778425718611</v>
      </c>
      <c r="R40" s="300">
        <v>8.9582564376343896</v>
      </c>
      <c r="S40" s="300">
        <v>10.227154322947882</v>
      </c>
      <c r="T40" s="335"/>
      <c r="U40" s="323"/>
      <c r="V40" s="323"/>
      <c r="W40" s="323"/>
      <c r="X40" s="323"/>
      <c r="Y40" s="323"/>
      <c r="Z40" s="323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ht="28.5" customHeight="1">
      <c r="A41" s="336" t="s">
        <v>145</v>
      </c>
      <c r="B41" s="332">
        <v>2.32985782444901</v>
      </c>
      <c r="C41" s="332">
        <v>2.3771349412489</v>
      </c>
      <c r="D41" s="332">
        <v>2.55907598122988</v>
      </c>
      <c r="E41" s="332">
        <v>2.37368528578296</v>
      </c>
      <c r="F41" s="332">
        <v>2.1394144435336</v>
      </c>
      <c r="N41" s="226" t="s">
        <v>207</v>
      </c>
      <c r="O41" s="338">
        <v>1120720.6500000001</v>
      </c>
      <c r="P41" s="338">
        <v>1772376.79</v>
      </c>
      <c r="Q41" s="338">
        <v>1245659.01</v>
      </c>
      <c r="R41" s="338">
        <v>26571192.470000006</v>
      </c>
      <c r="S41" s="338">
        <v>31554601.939999998</v>
      </c>
      <c r="T41" s="339"/>
      <c r="U41" s="323"/>
      <c r="V41" s="323"/>
      <c r="W41" s="323"/>
      <c r="X41" s="323"/>
      <c r="Y41" s="323"/>
      <c r="Z41" s="323"/>
    </row>
    <row r="42" spans="1:37">
      <c r="A42" s="336" t="s">
        <v>144</v>
      </c>
      <c r="B42" s="332">
        <v>9.457651843557791</v>
      </c>
      <c r="C42" s="332">
        <v>8.4105172021261492</v>
      </c>
      <c r="D42" s="332">
        <v>6.7493890138544401</v>
      </c>
      <c r="E42" s="332">
        <v>12.278316419010201</v>
      </c>
      <c r="F42" s="332">
        <v>13.552143872890399</v>
      </c>
      <c r="N42" s="340" t="s">
        <v>491</v>
      </c>
      <c r="O42" s="341">
        <v>3.03602897131577</v>
      </c>
      <c r="P42" s="341">
        <v>-1.3150688862798399</v>
      </c>
      <c r="Q42" s="341">
        <v>23.778154557947101</v>
      </c>
      <c r="R42" s="341">
        <v>6.5045658729221394</v>
      </c>
      <c r="S42" s="341">
        <v>9.6751073879657898</v>
      </c>
      <c r="U42" s="323"/>
      <c r="V42" s="323"/>
      <c r="W42" s="323"/>
      <c r="X42" s="323"/>
      <c r="Y42" s="323"/>
      <c r="Z42" s="323"/>
    </row>
    <row r="43" spans="1:37">
      <c r="A43" s="336" t="s">
        <v>143</v>
      </c>
      <c r="B43" s="332">
        <v>46.653489855940201</v>
      </c>
      <c r="C43" s="332">
        <v>49.432605255627401</v>
      </c>
      <c r="D43" s="332">
        <v>49.0456348419291</v>
      </c>
      <c r="E43" s="332">
        <v>43.314211223093601</v>
      </c>
      <c r="F43" s="332">
        <v>43.337751511082601</v>
      </c>
      <c r="N43" s="10" t="s">
        <v>7</v>
      </c>
      <c r="U43" s="323"/>
      <c r="V43" s="323"/>
      <c r="W43" s="323"/>
      <c r="X43" s="323"/>
      <c r="Y43" s="323"/>
      <c r="Z43" s="323"/>
    </row>
    <row r="44" spans="1:37">
      <c r="A44" s="342" t="s">
        <v>491</v>
      </c>
      <c r="B44" s="254">
        <v>33.762240959005204</v>
      </c>
      <c r="C44" s="254">
        <v>22.182188169918</v>
      </c>
      <c r="D44" s="254">
        <v>55.903511993241096</v>
      </c>
      <c r="E44" s="254">
        <v>17.573118832471497</v>
      </c>
      <c r="F44" s="254">
        <v>10.134642126919299</v>
      </c>
      <c r="P44" s="323"/>
      <c r="Q44" s="323"/>
      <c r="R44" s="323"/>
      <c r="S44" s="323"/>
      <c r="T44" s="323"/>
      <c r="U44" s="323"/>
      <c r="V44" s="323"/>
      <c r="W44" s="323"/>
      <c r="X44" s="323"/>
      <c r="Y44" s="323"/>
      <c r="Z44" s="323"/>
    </row>
    <row r="45" spans="1:37">
      <c r="A45" s="10" t="s">
        <v>7</v>
      </c>
      <c r="B45" s="313"/>
      <c r="C45" s="313"/>
      <c r="D45" s="313"/>
      <c r="E45" s="313"/>
      <c r="F45" s="31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</row>
    <row r="46" spans="1:37">
      <c r="P46" s="323"/>
      <c r="Q46" s="323"/>
      <c r="R46" s="323"/>
      <c r="S46" s="323"/>
      <c r="T46" s="323"/>
      <c r="U46" s="323"/>
      <c r="V46" s="323"/>
      <c r="W46" s="323"/>
      <c r="X46" s="323"/>
      <c r="Y46" s="323"/>
      <c r="Z46" s="323"/>
    </row>
    <row r="47" spans="1:37"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3"/>
    </row>
    <row r="48" spans="1:37">
      <c r="P48" s="323"/>
      <c r="Q48" s="323"/>
      <c r="R48" s="323"/>
      <c r="S48" s="323"/>
      <c r="T48" s="323"/>
      <c r="U48" s="323"/>
      <c r="V48" s="323"/>
      <c r="W48" s="323"/>
      <c r="X48" s="323"/>
      <c r="Y48" s="323"/>
      <c r="Z48" s="323"/>
    </row>
    <row r="49" spans="2:37">
      <c r="P49" s="323"/>
      <c r="Q49" s="323"/>
      <c r="R49" s="323"/>
      <c r="S49" s="323"/>
      <c r="T49" s="323"/>
      <c r="U49" s="323"/>
      <c r="V49" s="323"/>
      <c r="W49" s="323"/>
      <c r="X49" s="324"/>
      <c r="Y49" s="324"/>
      <c r="Z49" s="324"/>
    </row>
    <row r="50" spans="2:37"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</row>
    <row r="51" spans="2:37">
      <c r="P51" s="323"/>
      <c r="Q51" s="323"/>
      <c r="R51" s="323"/>
      <c r="S51" s="323"/>
      <c r="T51" s="323"/>
      <c r="U51" s="323"/>
      <c r="V51" s="323"/>
      <c r="W51" s="323"/>
      <c r="X51" s="323"/>
      <c r="Y51" s="323"/>
      <c r="Z51" s="32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</row>
    <row r="52" spans="2:37"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</row>
    <row r="53" spans="2:37">
      <c r="P53" s="323"/>
      <c r="Q53" s="323"/>
      <c r="R53" s="323"/>
      <c r="S53" s="323"/>
      <c r="T53" s="323"/>
      <c r="U53" s="323"/>
      <c r="V53" s="323"/>
      <c r="W53" s="323"/>
      <c r="X53" s="323"/>
      <c r="Y53" s="323"/>
      <c r="Z53" s="32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</row>
    <row r="54" spans="2:37"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</row>
    <row r="55" spans="2:37">
      <c r="X55" s="323"/>
      <c r="Y55" s="323"/>
      <c r="Z55" s="323"/>
    </row>
    <row r="56" spans="2:37">
      <c r="X56" s="323"/>
      <c r="Y56" s="323"/>
      <c r="Z56" s="323"/>
    </row>
    <row r="57" spans="2:37">
      <c r="X57" s="323"/>
      <c r="Y57" s="323"/>
      <c r="Z57" s="323"/>
    </row>
    <row r="58" spans="2:37">
      <c r="X58" s="323"/>
      <c r="Y58" s="323"/>
      <c r="Z58" s="323"/>
    </row>
    <row r="59" spans="2:37">
      <c r="X59" s="323"/>
      <c r="Y59" s="323"/>
      <c r="Z59" s="323"/>
    </row>
    <row r="60" spans="2:37">
      <c r="X60" s="323"/>
      <c r="Y60" s="323"/>
      <c r="Z60" s="323"/>
    </row>
    <row r="62" spans="2:37">
      <c r="B62" s="141"/>
    </row>
  </sheetData>
  <sheetProtection algorithmName="SHA-512" hashValue="Q/M/Mw4y6sASQf42RLRVObaYwSAtQk372bPN8G9zfIG8UQt86QAP73fPsvZWJM2gs8M6tNgZ9TbGnPLqT6F41w==" saltValue="0FvQfhw3iVLpuQ8c/EdLRg==" spinCount="100000" sheet="1" objects="1" scenarios="1" selectLockedCells="1" selectUnlockedCells="1"/>
  <hyperlinks>
    <hyperlink ref="A1" location="Index!A1" display="◄ INDEX" xr:uid="{0E2BC96E-9008-4F2C-93F7-10F0EDC9D2F7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9269-AEA5-4494-B133-22B402D73625}">
  <dimension ref="A1:T41"/>
  <sheetViews>
    <sheetView zoomScale="78" zoomScaleNormal="78" workbookViewId="0">
      <selection activeCell="E16" sqref="E16"/>
    </sheetView>
  </sheetViews>
  <sheetFormatPr defaultColWidth="8.81640625" defaultRowHeight="14.5"/>
  <cols>
    <col min="1" max="1" width="35.1796875" style="9" customWidth="1"/>
    <col min="2" max="2" width="16.453125" style="9" bestFit="1" customWidth="1"/>
    <col min="3" max="3" width="15.81640625" style="9" bestFit="1" customWidth="1"/>
    <col min="4" max="4" width="16.453125" style="9" bestFit="1" customWidth="1"/>
    <col min="5" max="5" width="16.54296875" style="9" bestFit="1" customWidth="1"/>
    <col min="6" max="6" width="15.81640625" style="9" bestFit="1" customWidth="1"/>
    <col min="7" max="7" width="23.453125" style="9" customWidth="1"/>
    <col min="8" max="8" width="8.81640625" style="9" customWidth="1"/>
    <col min="9" max="9" width="8.81640625" style="9"/>
    <col min="10" max="10" width="10.81640625" style="9" bestFit="1" customWidth="1"/>
    <col min="11" max="16384" width="8.81640625" style="9"/>
  </cols>
  <sheetData>
    <row r="1" spans="1:20" ht="17.5" customHeight="1">
      <c r="A1" s="114" t="s">
        <v>219</v>
      </c>
    </row>
    <row r="4" spans="1:20">
      <c r="A4" s="17" t="s">
        <v>538</v>
      </c>
      <c r="B4" s="343"/>
      <c r="C4" s="343"/>
      <c r="D4" s="343"/>
      <c r="E4" s="343"/>
      <c r="F4" s="343"/>
      <c r="G4" s="344"/>
      <c r="R4" s="267"/>
      <c r="S4" s="267"/>
      <c r="T4" s="267"/>
    </row>
    <row r="5" spans="1:20" s="348" customFormat="1" ht="37.75" customHeight="1">
      <c r="A5" s="345" t="s">
        <v>641</v>
      </c>
      <c r="B5" s="346">
        <v>2020</v>
      </c>
      <c r="C5" s="346">
        <v>2021</v>
      </c>
      <c r="D5" s="346">
        <v>2022</v>
      </c>
      <c r="E5" s="346">
        <v>2023</v>
      </c>
      <c r="F5" s="346">
        <v>2024</v>
      </c>
      <c r="G5" s="347" t="s">
        <v>246</v>
      </c>
    </row>
    <row r="6" spans="1:20" ht="30" customHeight="1">
      <c r="A6" s="349" t="s">
        <v>16</v>
      </c>
      <c r="B6" s="350">
        <v>16226</v>
      </c>
      <c r="C6" s="350">
        <v>5457.9136100000005</v>
      </c>
      <c r="D6" s="350">
        <v>2009.8384000000001</v>
      </c>
      <c r="E6" s="350">
        <v>2311.1979698699997</v>
      </c>
      <c r="F6" s="350">
        <v>16412.337769999998</v>
      </c>
      <c r="G6" s="351"/>
      <c r="J6" s="352"/>
    </row>
    <row r="7" spans="1:20" ht="30" customHeight="1">
      <c r="A7" s="349" t="s">
        <v>156</v>
      </c>
      <c r="B7" s="350">
        <v>120</v>
      </c>
      <c r="C7" s="350">
        <v>408.97199999999998</v>
      </c>
      <c r="D7" s="350">
        <v>105.05257</v>
      </c>
      <c r="E7" s="350">
        <v>0</v>
      </c>
      <c r="F7" s="350">
        <v>0</v>
      </c>
      <c r="G7" s="351"/>
      <c r="J7" s="352"/>
    </row>
    <row r="8" spans="1:20" ht="30" customHeight="1">
      <c r="A8" s="349" t="s">
        <v>147</v>
      </c>
      <c r="B8" s="350">
        <v>1048</v>
      </c>
      <c r="C8" s="350">
        <v>1154.876366</v>
      </c>
      <c r="D8" s="350">
        <v>0</v>
      </c>
      <c r="E8" s="350">
        <v>148.93689999999998</v>
      </c>
      <c r="F8" s="350">
        <v>17060.55735648</v>
      </c>
      <c r="G8" s="351"/>
      <c r="J8" s="352"/>
    </row>
    <row r="9" spans="1:20" ht="30" customHeight="1">
      <c r="A9" s="349" t="s">
        <v>140</v>
      </c>
      <c r="B9" s="350">
        <v>4463</v>
      </c>
      <c r="C9" s="350">
        <v>3354.3257640000002</v>
      </c>
      <c r="D9" s="350">
        <v>0</v>
      </c>
      <c r="E9" s="350">
        <v>0</v>
      </c>
      <c r="F9" s="350">
        <v>0</v>
      </c>
      <c r="G9" s="351"/>
      <c r="J9" s="352"/>
      <c r="P9" s="141"/>
    </row>
    <row r="10" spans="1:20" ht="30" customHeight="1">
      <c r="A10" s="349" t="s">
        <v>141</v>
      </c>
      <c r="B10" s="350">
        <v>44589</v>
      </c>
      <c r="C10" s="350">
        <v>45742.428563139998</v>
      </c>
      <c r="D10" s="350">
        <v>16758.6349199</v>
      </c>
      <c r="E10" s="350">
        <v>3813.2298300000002</v>
      </c>
      <c r="F10" s="350">
        <v>3708.5024100000001</v>
      </c>
      <c r="G10" s="351"/>
      <c r="J10" s="352"/>
    </row>
    <row r="11" spans="1:20" ht="30" customHeight="1">
      <c r="A11" s="349" t="s">
        <v>157</v>
      </c>
      <c r="B11" s="350">
        <v>95620</v>
      </c>
      <c r="C11" s="350">
        <v>28981.156217410004</v>
      </c>
      <c r="D11" s="350">
        <v>103936.97922830001</v>
      </c>
      <c r="E11" s="350">
        <v>58532.846866974294</v>
      </c>
      <c r="F11" s="350">
        <v>81457.26629</v>
      </c>
      <c r="G11" s="351"/>
      <c r="J11" s="352"/>
    </row>
    <row r="12" spans="1:20" ht="30" customHeight="1">
      <c r="A12" s="349" t="s">
        <v>158</v>
      </c>
      <c r="B12" s="350">
        <v>28293</v>
      </c>
      <c r="C12" s="350">
        <v>20881.162649759972</v>
      </c>
      <c r="D12" s="350">
        <v>36028.403264200009</v>
      </c>
      <c r="E12" s="350">
        <v>14622.258617675689</v>
      </c>
      <c r="F12" s="350">
        <v>14210.165539999996</v>
      </c>
      <c r="G12" s="351"/>
      <c r="J12" s="352"/>
    </row>
    <row r="13" spans="1:20" ht="30" customHeight="1">
      <c r="A13" s="349" t="s">
        <v>159</v>
      </c>
      <c r="B13" s="350">
        <v>0</v>
      </c>
      <c r="C13" s="350">
        <v>0</v>
      </c>
      <c r="D13" s="350">
        <v>0</v>
      </c>
      <c r="E13" s="350">
        <v>0</v>
      </c>
      <c r="F13" s="350">
        <v>0</v>
      </c>
      <c r="G13" s="351"/>
      <c r="J13" s="352"/>
    </row>
    <row r="14" spans="1:20" ht="30" customHeight="1">
      <c r="A14" s="353" t="s">
        <v>160</v>
      </c>
      <c r="B14" s="354">
        <v>190359</v>
      </c>
      <c r="C14" s="354">
        <v>105980.83517030996</v>
      </c>
      <c r="D14" s="354">
        <v>158838.90838240003</v>
      </c>
      <c r="E14" s="354">
        <v>79428.470184519974</v>
      </c>
      <c r="F14" s="354">
        <v>132848.82936648</v>
      </c>
      <c r="G14" s="355"/>
      <c r="J14" s="352"/>
    </row>
    <row r="15" spans="1:20" ht="30" customHeight="1">
      <c r="A15" s="356" t="s">
        <v>149</v>
      </c>
      <c r="B15" s="357">
        <v>163145</v>
      </c>
      <c r="C15" s="357">
        <v>146579.94530284</v>
      </c>
      <c r="D15" s="357">
        <v>191401.47235955001</v>
      </c>
      <c r="E15" s="357">
        <v>228115.98415413831</v>
      </c>
      <c r="F15" s="357">
        <v>199514.80217533998</v>
      </c>
      <c r="G15" s="351"/>
      <c r="J15" s="352"/>
    </row>
    <row r="16" spans="1:20" ht="30" customHeight="1">
      <c r="A16" s="356" t="s">
        <v>161</v>
      </c>
      <c r="B16" s="357">
        <v>11765</v>
      </c>
      <c r="C16" s="357">
        <v>5917.2140818100006</v>
      </c>
      <c r="D16" s="357">
        <v>4624.0404809800002</v>
      </c>
      <c r="E16" s="357">
        <v>4068.1138700000001</v>
      </c>
      <c r="F16" s="357">
        <v>3540.0374000000002</v>
      </c>
      <c r="G16" s="351"/>
      <c r="J16" s="352"/>
    </row>
    <row r="17" spans="1:12" ht="30" customHeight="1">
      <c r="A17" s="356" t="s">
        <v>15</v>
      </c>
      <c r="B17" s="357">
        <v>180905</v>
      </c>
      <c r="C17" s="357">
        <v>203515.69934759999</v>
      </c>
      <c r="D17" s="357">
        <v>256354.90667935996</v>
      </c>
      <c r="E17" s="357">
        <v>208310.89100434791</v>
      </c>
      <c r="F17" s="357">
        <v>183580.6819307</v>
      </c>
      <c r="G17" s="351"/>
      <c r="J17" s="352"/>
      <c r="L17" s="9" t="s">
        <v>220</v>
      </c>
    </row>
    <row r="18" spans="1:12" ht="30" customHeight="1">
      <c r="A18" s="356" t="s">
        <v>162</v>
      </c>
      <c r="B18" s="357">
        <v>365391</v>
      </c>
      <c r="C18" s="357">
        <v>207039.94639013003</v>
      </c>
      <c r="D18" s="357">
        <v>149045.06208107009</v>
      </c>
      <c r="E18" s="357">
        <v>143335.89261680085</v>
      </c>
      <c r="F18" s="357">
        <v>76884.176585540001</v>
      </c>
      <c r="G18" s="351"/>
      <c r="J18" s="352"/>
    </row>
    <row r="19" spans="1:12" ht="30" customHeight="1">
      <c r="A19" s="358" t="s">
        <v>14</v>
      </c>
      <c r="B19" s="357">
        <v>771048</v>
      </c>
      <c r="C19" s="357">
        <v>832005.02455000009</v>
      </c>
      <c r="D19" s="357">
        <v>1067304</v>
      </c>
      <c r="E19" s="357">
        <v>1825139.3351070301</v>
      </c>
      <c r="F19" s="357">
        <v>739212.65921535995</v>
      </c>
      <c r="G19" s="351"/>
      <c r="J19" s="352"/>
    </row>
    <row r="20" spans="1:12" ht="30" customHeight="1">
      <c r="A20" s="356" t="s">
        <v>116</v>
      </c>
      <c r="B20" s="357">
        <v>121924</v>
      </c>
      <c r="C20" s="357">
        <v>423104.12445584999</v>
      </c>
      <c r="D20" s="357">
        <v>1082477.18353233</v>
      </c>
      <c r="E20" s="357">
        <v>1101854.5238837588</v>
      </c>
      <c r="F20" s="357">
        <v>277953.70688314002</v>
      </c>
      <c r="G20" s="351"/>
      <c r="J20" s="352"/>
    </row>
    <row r="21" spans="1:12" ht="30" customHeight="1">
      <c r="A21" s="353" t="s">
        <v>163</v>
      </c>
      <c r="B21" s="354">
        <v>1614178</v>
      </c>
      <c r="C21" s="354">
        <v>1818161.95412823</v>
      </c>
      <c r="D21" s="354">
        <v>2751206.66513329</v>
      </c>
      <c r="E21" s="354">
        <v>3510824.7406360758</v>
      </c>
      <c r="F21" s="354">
        <v>1480686.0641900799</v>
      </c>
      <c r="G21" s="355"/>
      <c r="J21" s="352"/>
    </row>
    <row r="22" spans="1:12" ht="30" customHeight="1">
      <c r="A22" s="349" t="s">
        <v>5</v>
      </c>
      <c r="B22" s="359">
        <v>1804537</v>
      </c>
      <c r="C22" s="359">
        <v>1924142.78929854</v>
      </c>
      <c r="D22" s="359">
        <v>2910045.5735156899</v>
      </c>
      <c r="E22" s="359">
        <v>3590253.2108205957</v>
      </c>
      <c r="F22" s="359">
        <v>1613534.8935565599</v>
      </c>
      <c r="G22" s="360"/>
      <c r="J22" s="352"/>
    </row>
    <row r="23" spans="1:12">
      <c r="A23" s="10" t="s">
        <v>7</v>
      </c>
      <c r="B23" s="361"/>
      <c r="C23" s="361"/>
      <c r="D23" s="361"/>
      <c r="E23" s="361"/>
      <c r="F23" s="361"/>
      <c r="G23" s="344"/>
    </row>
    <row r="41" spans="13:13" ht="21">
      <c r="M41" s="362"/>
    </row>
  </sheetData>
  <sheetProtection algorithmName="SHA-512" hashValue="yohY8C074qMhm6QMIdLWq+Y9rHITQtK8EgfskiCfbwAEkuVXRz+RbpyBRTsloojtkXFD+bcL5GnV745eR0/jVw==" saltValue="5K+OdAsmgw8LrxK1mWcbbg==" spinCount="100000" sheet="1" objects="1" scenarios="1" selectLockedCells="1" selectUnlockedCells="1"/>
  <hyperlinks>
    <hyperlink ref="A1" location="Index!A1" display="◄ INDEX" xr:uid="{0B9EA787-CF7F-4BDB-939E-48415497E7E1}"/>
  </hyperlink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lineWeight="1.5" displayEmptyCellsAs="gap" markers="1" xr2:uid="{409C452F-FDF5-4BAB-8B0D-B86FDFAD9152}">
          <x14:colorSeries theme="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'Figuur II.10'!B21:F21</xm:f>
              <xm:sqref>G21</xm:sqref>
            </x14:sparkline>
          </x14:sparklines>
        </x14:sparklineGroup>
        <x14:sparklineGroup lineWeight="1.5" displayEmptyCellsAs="gap" markers="1" xr2:uid="{78003337-E372-4DE0-AE3A-C281631E807F}">
          <x14:colorSeries theme="0"/>
          <x14:colorNegative rgb="FF000000"/>
          <x14:colorAxis rgb="FF000000"/>
          <x14:colorMarkers rgb="FF000000"/>
          <x14:colorFirst rgb="FF000000"/>
          <x14:colorLast rgb="FF000000"/>
          <x14:colorHigh rgb="FF000000"/>
          <x14:colorLow rgb="FF000000"/>
          <x14:sparklines>
            <x14:sparkline>
              <xm:f>'Figuur II.10'!B14:F14</xm:f>
              <xm:sqref>G14</xm:sqref>
            </x14:sparkline>
          </x14:sparklines>
        </x14:sparklineGroup>
        <x14:sparklineGroup lineWeight="1.5" displayEmptyCellsAs="gap" markers="1" xr2:uid="{5AC5D022-E70E-4651-BF70-D3D8507C7C73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'Figuur II.10'!B6:F6</xm:f>
              <xm:sqref>G6</xm:sqref>
            </x14:sparkline>
            <x14:sparkline>
              <xm:f>'Figuur II.10'!B7:F7</xm:f>
              <xm:sqref>G7</xm:sqref>
            </x14:sparkline>
            <x14:sparkline>
              <xm:f>'Figuur II.10'!B8:F8</xm:f>
              <xm:sqref>G8</xm:sqref>
            </x14:sparkline>
            <x14:sparkline>
              <xm:f>'Figuur II.10'!B9:F9</xm:f>
              <xm:sqref>G9</xm:sqref>
            </x14:sparkline>
            <x14:sparkline>
              <xm:f>'Figuur II.10'!B10:F10</xm:f>
              <xm:sqref>G10</xm:sqref>
            </x14:sparkline>
            <x14:sparkline>
              <xm:f>'Figuur II.10'!B11:F11</xm:f>
              <xm:sqref>G11</xm:sqref>
            </x14:sparkline>
            <x14:sparkline>
              <xm:f>'Figuur II.10'!B12:F12</xm:f>
              <xm:sqref>G12</xm:sqref>
            </x14:sparkline>
            <x14:sparkline>
              <xm:f>'Figuur II.10'!B13:F13</xm:f>
              <xm:sqref>G13</xm:sqref>
            </x14:sparkline>
            <x14:sparkline>
              <xm:f>'Figuur II.10'!B15:F15</xm:f>
              <xm:sqref>G15</xm:sqref>
            </x14:sparkline>
            <x14:sparkline>
              <xm:f>'Figuur II.10'!B16:F16</xm:f>
              <xm:sqref>G16</xm:sqref>
            </x14:sparkline>
            <x14:sparkline>
              <xm:f>'Figuur II.10'!B17:F17</xm:f>
              <xm:sqref>G17</xm:sqref>
            </x14:sparkline>
            <x14:sparkline>
              <xm:f>'Figuur II.10'!B18:F18</xm:f>
              <xm:sqref>G18</xm:sqref>
            </x14:sparkline>
            <x14:sparkline>
              <xm:f>'Figuur II.10'!B19:F19</xm:f>
              <xm:sqref>G19</xm:sqref>
            </x14:sparkline>
            <x14:sparkline>
              <xm:f>'Figuur II.10'!B20:F20</xm:f>
              <xm:sqref>G20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AC0D-4D76-450D-B5D9-2646E00A1DC6}">
  <dimension ref="A1:M35"/>
  <sheetViews>
    <sheetView zoomScaleNormal="100" workbookViewId="0">
      <selection activeCell="E26" sqref="E26"/>
    </sheetView>
  </sheetViews>
  <sheetFormatPr defaultColWidth="8.81640625" defaultRowHeight="14"/>
  <cols>
    <col min="1" max="1" width="22.81640625" style="363" customWidth="1"/>
    <col min="2" max="2" width="9.81640625" style="363" customWidth="1"/>
    <col min="3" max="6" width="9.81640625" style="363" bestFit="1" customWidth="1"/>
    <col min="7" max="16384" width="8.81640625" style="363"/>
  </cols>
  <sheetData>
    <row r="1" spans="1:13" ht="15.5">
      <c r="A1" s="114" t="s">
        <v>219</v>
      </c>
    </row>
    <row r="4" spans="1:13">
      <c r="A4" s="11" t="s">
        <v>593</v>
      </c>
      <c r="B4" s="323"/>
      <c r="C4" s="323"/>
      <c r="D4" s="323"/>
      <c r="E4" s="323"/>
      <c r="F4" s="323"/>
      <c r="G4" s="323"/>
      <c r="H4" s="323"/>
    </row>
    <row r="5" spans="1:13">
      <c r="M5" s="364"/>
    </row>
    <row r="21" spans="1:8">
      <c r="A21" s="10" t="s">
        <v>457</v>
      </c>
    </row>
    <row r="22" spans="1:8">
      <c r="A22" s="10"/>
    </row>
    <row r="24" spans="1:8">
      <c r="A24" s="11" t="s">
        <v>745</v>
      </c>
      <c r="B24" s="323"/>
      <c r="C24" s="323"/>
      <c r="D24" s="323"/>
      <c r="E24" s="323"/>
      <c r="F24" s="323"/>
      <c r="G24" s="323"/>
      <c r="H24" s="323"/>
    </row>
    <row r="25" spans="1:8">
      <c r="A25" s="365" t="s">
        <v>198</v>
      </c>
      <c r="B25" s="366">
        <v>44166</v>
      </c>
      <c r="C25" s="366">
        <v>44531</v>
      </c>
      <c r="D25" s="366">
        <v>44896</v>
      </c>
      <c r="E25" s="366">
        <v>45261</v>
      </c>
      <c r="F25" s="367">
        <v>45627</v>
      </c>
    </row>
    <row r="26" spans="1:8">
      <c r="A26" s="368" t="s">
        <v>537</v>
      </c>
      <c r="B26" s="369">
        <v>1807.36521800438</v>
      </c>
      <c r="C26" s="369">
        <v>1924.1498160829301</v>
      </c>
      <c r="D26" s="369">
        <v>2910.0456406862395</v>
      </c>
      <c r="E26" s="369">
        <v>3590.2530055454954</v>
      </c>
      <c r="F26" s="370">
        <v>1613.5158406130595</v>
      </c>
      <c r="H26" s="177"/>
    </row>
    <row r="27" spans="1:8">
      <c r="A27" s="371" t="s">
        <v>283</v>
      </c>
      <c r="B27" s="372">
        <v>14.638509077432099</v>
      </c>
      <c r="C27" s="372">
        <v>12.755042828897201</v>
      </c>
      <c r="D27" s="372">
        <v>12.3733397929209</v>
      </c>
      <c r="E27" s="372">
        <v>12.983869888736699</v>
      </c>
      <c r="F27" s="373">
        <v>5.29820049437114</v>
      </c>
    </row>
    <row r="28" spans="1:8">
      <c r="A28" s="10" t="s">
        <v>7</v>
      </c>
    </row>
    <row r="35" spans="3:3">
      <c r="C35" s="177"/>
    </row>
  </sheetData>
  <sheetProtection algorithmName="SHA-512" hashValue="+GmYbGJwAtxZ/oo1XxJlKtLMjLedYegMqFn5KqhjGobaOGL/+tl6iz/SoTW0v9L8PkJmrNXLoUftGH/uHoHorg==" saltValue="AOrRc+mCoYxPEi0X+ejmcg==" spinCount="100000" sheet="1" objects="1" scenarios="1" selectLockedCells="1" selectUnlockedCells="1"/>
  <hyperlinks>
    <hyperlink ref="A1" location="Index!A1" display="◄ INDEX" xr:uid="{967C380D-0EAD-4553-8B0C-65CE0BEE8BBB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1784-B53A-43A3-BA11-A5AA7CFA64A2}">
  <dimension ref="A1:K42"/>
  <sheetViews>
    <sheetView topLeftCell="A9" zoomScaleNormal="100" workbookViewId="0">
      <selection activeCell="E28" sqref="E28"/>
    </sheetView>
  </sheetViews>
  <sheetFormatPr defaultColWidth="8.81640625" defaultRowHeight="14"/>
  <cols>
    <col min="1" max="1" width="32.453125" style="363" customWidth="1"/>
    <col min="2" max="2" width="12.81640625" style="363" bestFit="1" customWidth="1"/>
    <col min="3" max="5" width="14.81640625" style="363" bestFit="1" customWidth="1"/>
    <col min="6" max="6" width="12.81640625" style="363" bestFit="1" customWidth="1"/>
    <col min="7" max="8" width="9.1796875" style="363" customWidth="1"/>
    <col min="9" max="16384" width="8.81640625" style="363"/>
  </cols>
  <sheetData>
    <row r="1" spans="1:11" ht="24" customHeight="1">
      <c r="A1" s="114" t="s">
        <v>219</v>
      </c>
    </row>
    <row r="3" spans="1:11" ht="15" customHeight="1"/>
    <row r="4" spans="1:11">
      <c r="A4" s="18" t="s">
        <v>536</v>
      </c>
    </row>
    <row r="5" spans="1:11">
      <c r="I5" s="374"/>
      <c r="J5" s="374"/>
      <c r="K5" s="374"/>
    </row>
    <row r="8" spans="1:11">
      <c r="I8" s="374"/>
    </row>
    <row r="14" spans="1:11">
      <c r="H14" s="177"/>
    </row>
    <row r="22" spans="1:6">
      <c r="A22" s="10" t="s">
        <v>456</v>
      </c>
    </row>
    <row r="25" spans="1:6">
      <c r="A25" s="11" t="s">
        <v>535</v>
      </c>
    </row>
    <row r="26" spans="1:6">
      <c r="A26" s="375"/>
      <c r="B26" s="160">
        <v>44166</v>
      </c>
      <c r="C26" s="160">
        <v>44531</v>
      </c>
      <c r="D26" s="160">
        <v>44896</v>
      </c>
      <c r="E26" s="160">
        <v>45261</v>
      </c>
      <c r="F26" s="161">
        <v>45627</v>
      </c>
    </row>
    <row r="27" spans="1:6">
      <c r="A27" s="376" t="s">
        <v>164</v>
      </c>
      <c r="B27" s="377">
        <v>0.76800516901968896</v>
      </c>
      <c r="C27" s="377">
        <v>1.24978256123825</v>
      </c>
      <c r="D27" s="377">
        <v>1.0260354940748599</v>
      </c>
      <c r="E27" s="377">
        <v>1.15180640185095</v>
      </c>
      <c r="F27" s="378">
        <v>0.81042616077157603</v>
      </c>
    </row>
    <row r="28" spans="1:6">
      <c r="A28" s="376" t="s">
        <v>165</v>
      </c>
      <c r="B28" s="377">
        <v>0.82915283530296402</v>
      </c>
      <c r="C28" s="377">
        <v>0.74023034487421202</v>
      </c>
      <c r="D28" s="377">
        <v>1.1614067729199</v>
      </c>
      <c r="E28" s="377">
        <v>1.35101613333882</v>
      </c>
      <c r="F28" s="378">
        <v>0.86581851085220407</v>
      </c>
    </row>
    <row r="29" spans="1:6" s="374" customFormat="1" ht="16.75" customHeight="1">
      <c r="A29" s="379" t="s">
        <v>284</v>
      </c>
      <c r="B29" s="380">
        <f>0.460251103106571*100</f>
        <v>46.025110310657105</v>
      </c>
      <c r="C29" s="380">
        <f>0.384705150652525*100</f>
        <v>38.470515065252499</v>
      </c>
      <c r="D29" s="380">
        <f>0.3991025971146*100</f>
        <v>39.91025971146</v>
      </c>
      <c r="E29" s="380">
        <f>0.376301093892839*100</f>
        <v>37.630109389283902</v>
      </c>
      <c r="F29" s="381">
        <f>0.536603663291731*100</f>
        <v>53.660366329173101</v>
      </c>
    </row>
    <row r="30" spans="1:6">
      <c r="A30" s="10" t="s">
        <v>7</v>
      </c>
    </row>
    <row r="32" spans="1:6" ht="20">
      <c r="B32" s="382"/>
      <c r="C32" s="11"/>
    </row>
    <row r="33" spans="1:11" ht="20">
      <c r="B33" s="382"/>
      <c r="C33" s="11"/>
    </row>
    <row r="34" spans="1:11" ht="20">
      <c r="B34" s="382"/>
      <c r="C34" s="11"/>
    </row>
    <row r="36" spans="1:11">
      <c r="A36" s="11"/>
    </row>
    <row r="37" spans="1:11">
      <c r="A37" s="11"/>
    </row>
    <row r="38" spans="1:11">
      <c r="A38" s="11"/>
      <c r="D38" s="11"/>
    </row>
    <row r="39" spans="1:11" s="374" customFormat="1">
      <c r="D39" s="11"/>
      <c r="I39" s="363"/>
      <c r="J39" s="363"/>
      <c r="K39" s="363"/>
    </row>
    <row r="40" spans="1:11">
      <c r="D40" s="11"/>
    </row>
    <row r="41" spans="1:11">
      <c r="D41" s="11"/>
    </row>
    <row r="42" spans="1:11">
      <c r="D42" s="11"/>
    </row>
  </sheetData>
  <sheetProtection algorithmName="SHA-512" hashValue="HbURLoIgvp7OhV2jTWuFTyQkjCLqREf/kM6LDAlI95Pdplv1ERTbs9RB1ai8XNoRuOIgpNJyzy+G5c3LwkBieg==" saltValue="suwqbefp2WEUZjFuqsgUiQ==" spinCount="100000" sheet="1" objects="1" scenarios="1" selectLockedCells="1" selectUnlockedCells="1"/>
  <hyperlinks>
    <hyperlink ref="A1" location="Index!A1" display="◄ INDEX" xr:uid="{E4050B5A-75FD-4E41-ACD9-2FC8F8D56AF7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9252-5126-45B7-A03F-0F3504B27F82}">
  <dimension ref="A1:AO32"/>
  <sheetViews>
    <sheetView topLeftCell="A8" zoomScale="90" zoomScaleNormal="90" workbookViewId="0">
      <selection activeCell="C28" sqref="C28"/>
    </sheetView>
  </sheetViews>
  <sheetFormatPr defaultColWidth="8.81640625" defaultRowHeight="14"/>
  <cols>
    <col min="1" max="1" width="31.54296875" style="383" customWidth="1"/>
    <col min="2" max="2" width="12.81640625" style="383" customWidth="1"/>
    <col min="3" max="3" width="12.54296875" style="383" bestFit="1" customWidth="1"/>
    <col min="4" max="8" width="12" style="383" bestFit="1" customWidth="1"/>
    <col min="9" max="9" width="11.81640625" style="383" customWidth="1"/>
    <col min="10" max="11" width="13.1796875" style="383" bestFit="1" customWidth="1"/>
    <col min="12" max="12" width="12.54296875" style="383" customWidth="1"/>
    <col min="13" max="16384" width="8.81640625" style="383"/>
  </cols>
  <sheetData>
    <row r="1" spans="1:41" ht="15.5">
      <c r="A1" s="114" t="s">
        <v>219</v>
      </c>
    </row>
    <row r="3" spans="1:41">
      <c r="A3" s="17" t="s">
        <v>532</v>
      </c>
    </row>
    <row r="4" spans="1:41" s="384" customFormat="1">
      <c r="S4" s="383"/>
      <c r="T4" s="383"/>
      <c r="U4" s="383"/>
      <c r="V4" s="383"/>
      <c r="W4" s="383"/>
      <c r="X4" s="383"/>
      <c r="Y4" s="383"/>
      <c r="Z4" s="383"/>
      <c r="AA4" s="383"/>
      <c r="AB4" s="383"/>
      <c r="AC4" s="383"/>
      <c r="AD4" s="383"/>
      <c r="AE4" s="383"/>
      <c r="AF4" s="383"/>
      <c r="AG4" s="383"/>
      <c r="AH4" s="383"/>
      <c r="AI4" s="383"/>
      <c r="AJ4" s="383"/>
      <c r="AK4" s="383"/>
      <c r="AL4" s="383"/>
      <c r="AM4" s="383"/>
      <c r="AN4" s="383"/>
      <c r="AO4" s="383"/>
    </row>
    <row r="5" spans="1:41" ht="18">
      <c r="A5" s="385"/>
    </row>
    <row r="6" spans="1:41" ht="18">
      <c r="A6" s="385"/>
      <c r="R6" s="385"/>
      <c r="S6" s="385"/>
    </row>
    <row r="7" spans="1:41" ht="18">
      <c r="A7" s="385"/>
      <c r="R7" s="385"/>
      <c r="S7" s="385"/>
    </row>
    <row r="8" spans="1:41" ht="18">
      <c r="A8" s="385"/>
    </row>
    <row r="9" spans="1:41" ht="18">
      <c r="A9" s="385"/>
    </row>
    <row r="10" spans="1:41" ht="20">
      <c r="A10" s="385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</row>
    <row r="11" spans="1:41" ht="20">
      <c r="A11" s="385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  <c r="AC11" s="386"/>
    </row>
    <row r="12" spans="1:41" ht="20">
      <c r="A12" s="385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</row>
    <row r="13" spans="1:41" ht="18">
      <c r="A13" s="385"/>
    </row>
    <row r="14" spans="1:41" ht="18">
      <c r="A14" s="385"/>
    </row>
    <row r="15" spans="1:41" ht="18">
      <c r="A15" s="385"/>
    </row>
    <row r="16" spans="1:41" ht="18">
      <c r="A16" s="385"/>
    </row>
    <row r="17" spans="1:25" ht="18">
      <c r="A17" s="385"/>
    </row>
    <row r="18" spans="1:25" ht="18">
      <c r="A18" s="385"/>
    </row>
    <row r="19" spans="1:25" ht="18">
      <c r="A19" s="385"/>
      <c r="R19" s="387"/>
      <c r="S19" s="388"/>
      <c r="T19" s="388"/>
      <c r="U19" s="388"/>
      <c r="V19" s="388"/>
    </row>
    <row r="20" spans="1:25" ht="25">
      <c r="A20" s="385"/>
      <c r="S20" s="389"/>
      <c r="T20" s="390"/>
      <c r="U20" s="390"/>
      <c r="V20" s="390"/>
      <c r="W20" s="390"/>
      <c r="X20" s="390"/>
      <c r="Y20" s="390"/>
    </row>
    <row r="21" spans="1:25" ht="24" customHeight="1">
      <c r="A21" s="385"/>
      <c r="S21" s="389"/>
      <c r="T21" s="390"/>
      <c r="U21" s="390"/>
      <c r="V21" s="390"/>
      <c r="W21" s="390"/>
      <c r="X21" s="390"/>
      <c r="Y21" s="390"/>
    </row>
    <row r="22" spans="1:25" s="10" customFormat="1" ht="25">
      <c r="A22" s="10" t="s">
        <v>7</v>
      </c>
      <c r="S22" s="389"/>
      <c r="T22" s="390"/>
      <c r="U22" s="390"/>
      <c r="V22" s="390"/>
      <c r="W22" s="390"/>
      <c r="X22" s="390"/>
      <c r="Y22" s="390"/>
    </row>
    <row r="23" spans="1:25" ht="15.5">
      <c r="I23" s="10"/>
      <c r="S23" s="212"/>
    </row>
    <row r="24" spans="1:25" ht="18">
      <c r="A24" s="385"/>
    </row>
    <row r="25" spans="1:25">
      <c r="A25" s="11" t="s">
        <v>533</v>
      </c>
    </row>
    <row r="26" spans="1:25">
      <c r="A26" s="391" t="s">
        <v>238</v>
      </c>
      <c r="B26" s="392">
        <v>42339</v>
      </c>
      <c r="C26" s="392">
        <v>42705</v>
      </c>
      <c r="D26" s="393">
        <v>43070</v>
      </c>
      <c r="E26" s="392">
        <v>43435</v>
      </c>
      <c r="F26" s="392">
        <v>43800</v>
      </c>
      <c r="G26" s="392">
        <v>44166</v>
      </c>
      <c r="H26" s="392">
        <v>44531</v>
      </c>
      <c r="I26" s="392">
        <v>44896</v>
      </c>
      <c r="J26" s="392">
        <v>45261</v>
      </c>
      <c r="K26" s="392">
        <v>45627</v>
      </c>
      <c r="L26" s="363"/>
    </row>
    <row r="27" spans="1:25">
      <c r="A27" s="394" t="s">
        <v>245</v>
      </c>
      <c r="B27" s="395">
        <v>4316.0763987186001</v>
      </c>
      <c r="C27" s="395">
        <v>6029.3026364987199</v>
      </c>
      <c r="D27" s="396">
        <v>6078.6656548988849</v>
      </c>
      <c r="E27" s="395">
        <v>5868.5982843195698</v>
      </c>
      <c r="F27" s="395">
        <v>5729.7720652503558</v>
      </c>
      <c r="G27" s="395">
        <v>8212.1170007511555</v>
      </c>
      <c r="H27" s="395">
        <v>9678.6945974277241</v>
      </c>
      <c r="I27" s="395">
        <v>16011.562986449997</v>
      </c>
      <c r="J27" s="395">
        <v>18610.216641839997</v>
      </c>
      <c r="K27" s="395">
        <v>19990.997082090002</v>
      </c>
      <c r="M27" s="177"/>
    </row>
    <row r="28" spans="1:25">
      <c r="A28" s="397" t="s">
        <v>248</v>
      </c>
      <c r="B28" s="398">
        <v>1959.4193913060799</v>
      </c>
      <c r="C28" s="398">
        <v>2066.9696809197003</v>
      </c>
      <c r="D28" s="399">
        <v>2085.4930065318658</v>
      </c>
      <c r="E28" s="398">
        <v>2238.9792594553819</v>
      </c>
      <c r="F28" s="398">
        <v>2488.9625388533541</v>
      </c>
      <c r="G28" s="398">
        <v>2575.2752374201436</v>
      </c>
      <c r="H28" s="398">
        <v>3126.4356492252946</v>
      </c>
      <c r="I28" s="398">
        <v>4580.3776901342599</v>
      </c>
      <c r="J28" s="398">
        <v>6122.2069289256269</v>
      </c>
      <c r="K28" s="398">
        <v>7936.3001794111351</v>
      </c>
      <c r="M28" s="177"/>
    </row>
    <row r="29" spans="1:25">
      <c r="A29" s="400" t="s">
        <v>534</v>
      </c>
      <c r="B29" s="401">
        <v>17514.646999999997</v>
      </c>
      <c r="C29" s="401">
        <v>20662.991999999995</v>
      </c>
      <c r="D29" s="402">
        <v>26893.278000000002</v>
      </c>
      <c r="E29" s="401">
        <v>29821.677999999993</v>
      </c>
      <c r="F29" s="401">
        <v>31732.342999999993</v>
      </c>
      <c r="G29" s="401">
        <v>38719.468999999997</v>
      </c>
      <c r="H29" s="401">
        <v>61226.087</v>
      </c>
      <c r="I29" s="401">
        <v>93687.387000000017</v>
      </c>
      <c r="J29" s="401">
        <v>127066.00699999998</v>
      </c>
      <c r="K29" s="401">
        <v>155720.41067971158</v>
      </c>
    </row>
    <row r="30" spans="1:25">
      <c r="A30" s="403" t="s">
        <v>637</v>
      </c>
      <c r="B30" s="404">
        <v>24.642668497507263</v>
      </c>
      <c r="C30" s="404">
        <v>29.179233271245142</v>
      </c>
      <c r="D30" s="405">
        <v>22.602918301364692</v>
      </c>
      <c r="E30" s="404">
        <v>19.678967375073835</v>
      </c>
      <c r="F30" s="404">
        <v>18.056567916369605</v>
      </c>
      <c r="G30" s="404">
        <v>21.209270717920113</v>
      </c>
      <c r="H30" s="404">
        <v>15.808122112111663</v>
      </c>
      <c r="I30" s="404">
        <v>17.090414728345444</v>
      </c>
      <c r="J30" s="404">
        <v>14.646101723996097</v>
      </c>
      <c r="K30" s="404">
        <v>12.837750038566126</v>
      </c>
    </row>
    <row r="31" spans="1:25">
      <c r="A31" s="406" t="s">
        <v>638</v>
      </c>
      <c r="B31" s="407">
        <v>11.187318769862047</v>
      </c>
      <c r="C31" s="407">
        <v>10.003244839468072</v>
      </c>
      <c r="D31" s="408">
        <v>7.754699916209046</v>
      </c>
      <c r="E31" s="407">
        <v>7.507891606419272</v>
      </c>
      <c r="F31" s="407">
        <v>7.8436141285040142</v>
      </c>
      <c r="G31" s="407">
        <v>6.6511119701051262</v>
      </c>
      <c r="H31" s="407">
        <v>5.1063783469051263</v>
      </c>
      <c r="I31" s="407">
        <v>4.8890014299729154</v>
      </c>
      <c r="J31" s="407">
        <v>4.8181312008377093</v>
      </c>
      <c r="K31" s="407">
        <v>5.0965060680032845</v>
      </c>
    </row>
    <row r="32" spans="1:25">
      <c r="A32" s="10" t="s">
        <v>7</v>
      </c>
    </row>
  </sheetData>
  <sheetProtection algorithmName="SHA-512" hashValue="OOl57Ijd9gcYKZ5n3n2MyeQkGs3es15N++De1frgBSXihmZX1kJBKaDxOIOZed8hHKcb+yyUr2FduYKQr1OLMg==" saltValue="voXZjx2X8U1dpbiKqSrDmg==" spinCount="100000" sheet="1" objects="1" scenarios="1" selectLockedCells="1" selectUnlockedCells="1"/>
  <hyperlinks>
    <hyperlink ref="A1" location="Index!A1" display="◄ INDEX" xr:uid="{4E5EB9A9-B0AB-49EE-AD1B-39CA44416D1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93723-DA0A-4AB9-9E50-393126E53B59}">
  <dimension ref="A1:O36"/>
  <sheetViews>
    <sheetView zoomScale="90" zoomScaleNormal="90" workbookViewId="0">
      <selection activeCell="D27" sqref="D27"/>
    </sheetView>
  </sheetViews>
  <sheetFormatPr defaultColWidth="8.81640625" defaultRowHeight="14.5"/>
  <cols>
    <col min="1" max="1" width="24.54296875" style="9" customWidth="1"/>
    <col min="2" max="2" width="19.54296875" style="9" customWidth="1"/>
    <col min="3" max="3" width="19" style="9" customWidth="1"/>
    <col min="4" max="4" width="19.1796875" style="9" customWidth="1"/>
    <col min="5" max="5" width="22.81640625" style="9" customWidth="1"/>
    <col min="6" max="6" width="20.81640625" style="9" customWidth="1"/>
    <col min="7" max="7" width="8.81640625" style="9" customWidth="1"/>
    <col min="8" max="8" width="8.81640625" style="9"/>
    <col min="9" max="9" width="35.81640625" style="9" customWidth="1"/>
    <col min="10" max="10" width="14" style="9" customWidth="1"/>
    <col min="11" max="11" width="12.54296875" style="9" customWidth="1"/>
    <col min="12" max="12" width="12.1796875" style="9" customWidth="1"/>
    <col min="13" max="13" width="15.1796875" style="9" customWidth="1"/>
    <col min="14" max="14" width="13.54296875" style="9" customWidth="1"/>
    <col min="15" max="16384" width="8.81640625" style="9"/>
  </cols>
  <sheetData>
    <row r="1" spans="1:15" ht="15.5">
      <c r="A1" s="114" t="s">
        <v>219</v>
      </c>
    </row>
    <row r="4" spans="1:15" s="146" customFormat="1">
      <c r="A4" s="11" t="s">
        <v>462</v>
      </c>
      <c r="I4" s="11" t="s">
        <v>341</v>
      </c>
      <c r="J4" s="9"/>
      <c r="K4" s="9"/>
      <c r="L4" s="9"/>
      <c r="M4" s="9"/>
      <c r="N4" s="9"/>
      <c r="O4" s="9"/>
    </row>
    <row r="11" spans="1:15">
      <c r="F11" s="267"/>
    </row>
    <row r="21" spans="1:15">
      <c r="A21" s="10" t="s">
        <v>463</v>
      </c>
      <c r="I21" s="10" t="s">
        <v>458</v>
      </c>
      <c r="J21" s="409"/>
      <c r="K21" s="409"/>
      <c r="L21" s="409"/>
      <c r="M21" s="409"/>
      <c r="N21" s="409"/>
    </row>
    <row r="22" spans="1:15">
      <c r="A22" s="10"/>
      <c r="I22" s="141"/>
      <c r="J22" s="409"/>
      <c r="K22" s="409"/>
      <c r="L22" s="409"/>
      <c r="M22" s="409"/>
      <c r="N22" s="409"/>
    </row>
    <row r="23" spans="1:15" s="313" customFormat="1">
      <c r="I23" s="9"/>
      <c r="J23" s="409"/>
      <c r="K23" s="409"/>
      <c r="L23" s="409"/>
      <c r="M23" s="409"/>
      <c r="N23" s="409"/>
      <c r="O23" s="9"/>
    </row>
    <row r="24" spans="1:15" s="313" customFormat="1">
      <c r="A24" s="11" t="s">
        <v>340</v>
      </c>
      <c r="B24" s="11"/>
      <c r="C24" s="11"/>
      <c r="D24" s="11"/>
      <c r="E24" s="11"/>
      <c r="F24" s="11"/>
      <c r="G24" s="146"/>
      <c r="I24" s="11" t="s">
        <v>342</v>
      </c>
      <c r="J24" s="409"/>
      <c r="K24" s="409"/>
      <c r="L24" s="409"/>
      <c r="M24" s="409"/>
      <c r="N24" s="409"/>
      <c r="O24" s="9"/>
    </row>
    <row r="25" spans="1:15">
      <c r="A25" s="25"/>
      <c r="B25" s="25">
        <v>2020</v>
      </c>
      <c r="C25" s="25">
        <v>2021</v>
      </c>
      <c r="D25" s="25">
        <v>2022</v>
      </c>
      <c r="E25" s="25">
        <v>2023</v>
      </c>
      <c r="F25" s="25">
        <v>2024</v>
      </c>
      <c r="I25" s="410"/>
      <c r="J25" s="410">
        <v>2020</v>
      </c>
      <c r="K25" s="410">
        <v>2021</v>
      </c>
      <c r="L25" s="410">
        <v>2022</v>
      </c>
      <c r="M25" s="410">
        <v>2023</v>
      </c>
      <c r="N25" s="410">
        <v>2024</v>
      </c>
    </row>
    <row r="26" spans="1:15" s="146" customFormat="1">
      <c r="A26" s="411" t="s">
        <v>191</v>
      </c>
      <c r="B26" s="412">
        <v>6186297.7803303301</v>
      </c>
      <c r="C26" s="412">
        <v>9393455.9484832399</v>
      </c>
      <c r="D26" s="412">
        <v>12856751.502302006</v>
      </c>
      <c r="E26" s="412">
        <v>19712634.178075816</v>
      </c>
      <c r="F26" s="412">
        <v>18830092.723733887</v>
      </c>
      <c r="G26" s="413"/>
      <c r="I26" s="414" t="s">
        <v>167</v>
      </c>
      <c r="J26" s="412">
        <v>4.069</v>
      </c>
      <c r="K26" s="412">
        <v>4.0670000000000002</v>
      </c>
      <c r="L26" s="412">
        <v>5.4729999999999999</v>
      </c>
      <c r="M26" s="412">
        <v>0.22242403000000002</v>
      </c>
      <c r="N26" s="412">
        <v>0.110565</v>
      </c>
      <c r="O26" s="9"/>
    </row>
    <row r="27" spans="1:15">
      <c r="A27" s="415" t="s">
        <v>169</v>
      </c>
      <c r="B27" s="416">
        <v>2580835.8722499004</v>
      </c>
      <c r="C27" s="416">
        <v>2716701.41768</v>
      </c>
      <c r="D27" s="416">
        <v>5664362.338993201</v>
      </c>
      <c r="E27" s="416">
        <v>11695339.09881529</v>
      </c>
      <c r="F27" s="416">
        <v>13760861.443295509</v>
      </c>
      <c r="G27" s="413"/>
      <c r="I27" s="414" t="s">
        <v>192</v>
      </c>
      <c r="J27" s="416">
        <v>8.8999999999999996E-2</v>
      </c>
      <c r="K27" s="416">
        <v>0.42099999999999999</v>
      </c>
      <c r="L27" s="416">
        <v>0.29099999999999998</v>
      </c>
      <c r="M27" s="416">
        <v>9.7985699999999998</v>
      </c>
      <c r="N27" s="416">
        <v>9.5018399999999996</v>
      </c>
      <c r="O27" s="413"/>
    </row>
    <row r="28" spans="1:15" ht="28">
      <c r="A28" s="417" t="s">
        <v>192</v>
      </c>
      <c r="B28" s="416">
        <v>1759332.251912208</v>
      </c>
      <c r="C28" s="416">
        <v>2919410.9389424138</v>
      </c>
      <c r="D28" s="416">
        <v>5327170.1090868246</v>
      </c>
      <c r="E28" s="416">
        <v>4127862.5341073447</v>
      </c>
      <c r="F28" s="416">
        <v>5252561.2256973404</v>
      </c>
      <c r="I28" s="418" t="s">
        <v>5</v>
      </c>
      <c r="J28" s="419">
        <v>4.1580000000000004</v>
      </c>
      <c r="K28" s="419">
        <v>4.4880000000000004</v>
      </c>
      <c r="L28" s="419">
        <v>5.7640000000000002</v>
      </c>
      <c r="M28" s="419">
        <v>10.020994030000001</v>
      </c>
      <c r="N28" s="419">
        <v>9.6124050000000008</v>
      </c>
    </row>
    <row r="29" spans="1:15">
      <c r="A29" s="420" t="s">
        <v>167</v>
      </c>
      <c r="B29" s="421">
        <v>61298</v>
      </c>
      <c r="C29" s="421">
        <v>61298</v>
      </c>
      <c r="D29" s="421">
        <v>61298</v>
      </c>
      <c r="E29" s="421">
        <v>60983</v>
      </c>
      <c r="F29" s="421">
        <v>60983</v>
      </c>
      <c r="I29" s="5" t="s">
        <v>7</v>
      </c>
    </row>
    <row r="30" spans="1:15" s="193" customFormat="1">
      <c r="A30" s="422" t="s">
        <v>41</v>
      </c>
      <c r="B30" s="250">
        <v>10587763.90449244</v>
      </c>
      <c r="C30" s="250">
        <v>15090866.305105653</v>
      </c>
      <c r="D30" s="250">
        <v>23909581.950382032</v>
      </c>
      <c r="E30" s="250">
        <v>35596818.810998447</v>
      </c>
      <c r="F30" s="250">
        <v>37904498.392726734</v>
      </c>
      <c r="J30" s="423"/>
    </row>
    <row r="31" spans="1:15">
      <c r="A31" s="10" t="s">
        <v>7</v>
      </c>
      <c r="B31" s="424"/>
      <c r="C31" s="424"/>
      <c r="D31" s="424"/>
      <c r="E31" s="424"/>
      <c r="F31" s="424"/>
      <c r="G31" s="313"/>
      <c r="J31" s="262"/>
    </row>
    <row r="33" spans="2:6" s="313" customFormat="1" ht="13"/>
    <row r="34" spans="2:6">
      <c r="B34" s="262"/>
      <c r="C34" s="262"/>
      <c r="D34" s="262"/>
      <c r="E34" s="262"/>
      <c r="F34" s="262"/>
    </row>
    <row r="35" spans="2:6">
      <c r="B35" s="262"/>
      <c r="C35" s="262"/>
      <c r="D35" s="262"/>
      <c r="E35" s="262"/>
      <c r="F35" s="262"/>
    </row>
    <row r="36" spans="2:6">
      <c r="B36" s="262"/>
      <c r="C36" s="262"/>
      <c r="D36" s="262"/>
      <c r="E36" s="262"/>
      <c r="F36" s="262"/>
    </row>
  </sheetData>
  <sheetProtection algorithmName="SHA-512" hashValue="r1ZtazJBK7/VGZX2TBvuq97nwSFWKRg/7nkOAnPFjNxNCEelllmy/2Yftz44C4qjR2NKV6l12wBB/wZ7f8I1Og==" saltValue="QT+a9EPJQTIvFi9FH10CVQ==" spinCount="100000" sheet="1" objects="1" scenarios="1" selectLockedCells="1" selectUnlockedCells="1"/>
  <hyperlinks>
    <hyperlink ref="A1" location="Index!A1" display="◄ INDEX" xr:uid="{7E1A50A2-64F2-4026-8FDB-C50042FB42A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EF95-D001-4114-A008-AEF510B344F1}">
  <dimension ref="A1:R59"/>
  <sheetViews>
    <sheetView topLeftCell="A15" zoomScale="90" zoomScaleNormal="90" workbookViewId="0">
      <selection activeCell="C34" sqref="C34"/>
    </sheetView>
  </sheetViews>
  <sheetFormatPr defaultColWidth="8.81640625" defaultRowHeight="14.5"/>
  <cols>
    <col min="1" max="1" width="49.453125" style="9" customWidth="1"/>
    <col min="2" max="2" width="15.1796875" style="9" bestFit="1" customWidth="1"/>
    <col min="3" max="3" width="15.54296875" style="9" bestFit="1" customWidth="1"/>
    <col min="4" max="5" width="15.81640625" style="9" bestFit="1" customWidth="1"/>
    <col min="6" max="6" width="16.54296875" style="9" bestFit="1" customWidth="1"/>
    <col min="7" max="7" width="13.54296875" style="195" customWidth="1"/>
    <col min="8" max="8" width="33.81640625" style="195" customWidth="1"/>
    <col min="9" max="9" width="10.1796875" style="9" customWidth="1"/>
    <col min="10" max="10" width="9.81640625" style="9" customWidth="1"/>
    <col min="11" max="11" width="10.54296875" style="9" customWidth="1"/>
    <col min="12" max="13" width="9.453125" style="9" bestFit="1" customWidth="1"/>
    <col min="14" max="16384" width="8.81640625" style="9"/>
  </cols>
  <sheetData>
    <row r="1" spans="1:12" ht="15.5">
      <c r="A1" s="114" t="s">
        <v>219</v>
      </c>
    </row>
    <row r="4" spans="1:12">
      <c r="A4" s="425" t="s">
        <v>343</v>
      </c>
      <c r="H4" s="11" t="s">
        <v>344</v>
      </c>
      <c r="I4" s="217"/>
      <c r="J4" s="426"/>
      <c r="K4" s="426"/>
      <c r="L4" s="426"/>
    </row>
    <row r="5" spans="1:12">
      <c r="I5" s="427"/>
    </row>
    <row r="6" spans="1:12">
      <c r="I6" s="427"/>
    </row>
    <row r="7" spans="1:12">
      <c r="I7" s="427"/>
    </row>
    <row r="8" spans="1:12">
      <c r="I8" s="427"/>
    </row>
    <row r="9" spans="1:12">
      <c r="I9" s="427"/>
    </row>
    <row r="10" spans="1:12">
      <c r="I10" s="427"/>
    </row>
    <row r="11" spans="1:12">
      <c r="I11" s="427"/>
    </row>
    <row r="12" spans="1:12">
      <c r="I12" s="427"/>
    </row>
    <row r="13" spans="1:12">
      <c r="I13" s="427"/>
    </row>
    <row r="14" spans="1:12">
      <c r="I14" s="427"/>
    </row>
    <row r="15" spans="1:12">
      <c r="I15" s="427"/>
    </row>
    <row r="16" spans="1:12">
      <c r="I16" s="427"/>
    </row>
    <row r="17" spans="1:18">
      <c r="I17" s="427"/>
    </row>
    <row r="18" spans="1:18">
      <c r="I18" s="427"/>
    </row>
    <row r="19" spans="1:18">
      <c r="A19" s="217"/>
      <c r="B19" s="217"/>
      <c r="C19" s="217"/>
      <c r="D19" s="217"/>
      <c r="E19" s="217"/>
      <c r="F19" s="217"/>
      <c r="G19" s="23"/>
      <c r="H19" s="23"/>
      <c r="I19" s="427"/>
    </row>
    <row r="20" spans="1:18">
      <c r="A20" s="427"/>
      <c r="B20" s="427"/>
      <c r="C20" s="427"/>
      <c r="D20" s="427"/>
      <c r="E20" s="427"/>
      <c r="F20" s="427"/>
      <c r="I20" s="427"/>
    </row>
    <row r="21" spans="1:18">
      <c r="A21" s="427"/>
      <c r="B21" s="427"/>
      <c r="C21" s="427"/>
      <c r="D21" s="427"/>
      <c r="E21" s="427"/>
      <c r="F21" s="427"/>
      <c r="I21" s="427"/>
    </row>
    <row r="22" spans="1:18">
      <c r="I22" s="427"/>
    </row>
    <row r="24" spans="1:18">
      <c r="G24" s="428"/>
    </row>
    <row r="26" spans="1:18" s="313" customFormat="1" ht="13">
      <c r="A26" s="429" t="s">
        <v>7</v>
      </c>
      <c r="G26" s="428"/>
      <c r="H26" s="429" t="s">
        <v>7</v>
      </c>
    </row>
    <row r="29" spans="1:18">
      <c r="A29" s="430" t="s">
        <v>345</v>
      </c>
      <c r="B29" s="217"/>
      <c r="C29" s="217"/>
      <c r="D29" s="217"/>
      <c r="E29" s="217"/>
      <c r="F29" s="217"/>
      <c r="G29" s="23"/>
      <c r="H29" s="430" t="s">
        <v>346</v>
      </c>
      <c r="I29" s="431"/>
      <c r="J29" s="431"/>
      <c r="K29" s="431"/>
      <c r="L29" s="431"/>
      <c r="M29" s="431"/>
    </row>
    <row r="30" spans="1:18">
      <c r="A30" s="1128" t="s">
        <v>136</v>
      </c>
      <c r="B30" s="1128">
        <v>2020</v>
      </c>
      <c r="C30" s="1128">
        <v>2021</v>
      </c>
      <c r="D30" s="1128">
        <v>2022</v>
      </c>
      <c r="E30" s="1128">
        <v>2023</v>
      </c>
      <c r="F30" s="1128">
        <v>2024</v>
      </c>
      <c r="G30" s="433"/>
      <c r="H30" s="19" t="s">
        <v>136</v>
      </c>
      <c r="I30" s="410">
        <v>2020</v>
      </c>
      <c r="J30" s="410">
        <v>2021</v>
      </c>
      <c r="K30" s="410">
        <v>2022</v>
      </c>
      <c r="L30" s="410">
        <v>2023</v>
      </c>
      <c r="M30" s="410">
        <v>2024</v>
      </c>
      <c r="N30" s="434"/>
      <c r="O30" s="434"/>
      <c r="P30" s="434"/>
      <c r="Q30" s="434"/>
      <c r="R30" s="434"/>
    </row>
    <row r="31" spans="1:18">
      <c r="A31" s="1130"/>
      <c r="B31" s="1129"/>
      <c r="C31" s="1129"/>
      <c r="D31" s="1129"/>
      <c r="E31" s="1129"/>
      <c r="F31" s="1129"/>
      <c r="G31" s="433"/>
      <c r="H31" s="435" t="s">
        <v>530</v>
      </c>
      <c r="I31" s="436">
        <v>0.67650556610000001</v>
      </c>
      <c r="J31" s="436">
        <v>0.10356183945000001</v>
      </c>
      <c r="K31" s="436">
        <v>0.17013456000000002</v>
      </c>
      <c r="L31" s="436">
        <v>3.18993115</v>
      </c>
      <c r="M31" s="436">
        <v>9.9801500000000057E-2</v>
      </c>
      <c r="N31" s="434"/>
      <c r="O31" s="434"/>
      <c r="P31" s="434"/>
      <c r="Q31" s="434"/>
      <c r="R31" s="434"/>
    </row>
    <row r="32" spans="1:18">
      <c r="A32" s="437" t="s">
        <v>82</v>
      </c>
      <c r="B32" s="438">
        <v>601.4423446639986</v>
      </c>
      <c r="C32" s="438">
        <v>794.81283006769786</v>
      </c>
      <c r="D32" s="438">
        <v>2225.489155427174</v>
      </c>
      <c r="E32" s="438">
        <v>2477.8013839521386</v>
      </c>
      <c r="F32" s="438">
        <v>2831.1999927477937</v>
      </c>
      <c r="G32" s="439"/>
      <c r="H32" s="440" t="s">
        <v>531</v>
      </c>
      <c r="I32" s="436">
        <v>1.2725142377899998</v>
      </c>
      <c r="J32" s="436">
        <v>0.54538089627999986</v>
      </c>
      <c r="K32" s="436">
        <v>1.0525280600000004</v>
      </c>
      <c r="L32" s="436">
        <v>9.4006836390000021</v>
      </c>
      <c r="M32" s="436">
        <v>8.0686071399999992</v>
      </c>
      <c r="N32" s="434"/>
      <c r="O32" s="434"/>
      <c r="P32" s="434"/>
      <c r="Q32" s="434"/>
      <c r="R32" s="434"/>
    </row>
    <row r="33" spans="1:18">
      <c r="A33" s="441" t="s">
        <v>83</v>
      </c>
      <c r="B33" s="300">
        <v>1581.8910188615982</v>
      </c>
      <c r="C33" s="300">
        <v>2428.5822954484174</v>
      </c>
      <c r="D33" s="300">
        <v>4863.8635560834909</v>
      </c>
      <c r="E33" s="300">
        <v>6586.0278234961652</v>
      </c>
      <c r="F33" s="300">
        <v>6723.5383026127902</v>
      </c>
      <c r="G33" s="439"/>
      <c r="H33" s="440" t="s">
        <v>236</v>
      </c>
      <c r="I33" s="436">
        <v>0.66145208888999973</v>
      </c>
      <c r="J33" s="436">
        <v>-0.9889451471599997</v>
      </c>
      <c r="K33" s="436">
        <v>-1.3468499399999996</v>
      </c>
      <c r="L33" s="436">
        <v>7.0523711158000024</v>
      </c>
      <c r="M33" s="436">
        <v>2.1099189599999999</v>
      </c>
      <c r="N33" s="434"/>
      <c r="O33" s="434"/>
      <c r="P33" s="434"/>
      <c r="Q33" s="434"/>
      <c r="R33" s="434"/>
    </row>
    <row r="34" spans="1:18">
      <c r="A34" s="441" t="s">
        <v>84</v>
      </c>
      <c r="B34" s="300">
        <v>980.44867419759998</v>
      </c>
      <c r="C34" s="300">
        <v>1633.7694653807198</v>
      </c>
      <c r="D34" s="300">
        <v>2638.374400656317</v>
      </c>
      <c r="E34" s="300">
        <v>4108.2264395440261</v>
      </c>
      <c r="F34" s="300">
        <v>3892.3383098649974</v>
      </c>
      <c r="G34" s="439"/>
      <c r="H34" s="422" t="s">
        <v>237</v>
      </c>
      <c r="I34" s="442">
        <v>1.12286036645038</v>
      </c>
      <c r="J34" s="443">
        <v>-1.3827448541248499</v>
      </c>
      <c r="K34" s="443">
        <v>-1.6754921845446797</v>
      </c>
      <c r="L34" s="442">
        <v>7.3259153318014807</v>
      </c>
      <c r="M34" s="442">
        <v>2.9829462803301801</v>
      </c>
      <c r="N34" s="434"/>
      <c r="O34" s="434"/>
      <c r="P34" s="434"/>
      <c r="Q34" s="434"/>
      <c r="R34" s="434"/>
    </row>
    <row r="35" spans="1:18">
      <c r="A35" s="441" t="s">
        <v>85</v>
      </c>
      <c r="B35" s="300">
        <v>708.60659366531502</v>
      </c>
      <c r="C35" s="300">
        <v>1253.5088362062654</v>
      </c>
      <c r="D35" s="300">
        <v>3039.1380410241709</v>
      </c>
      <c r="E35" s="300">
        <v>4465.9005853636827</v>
      </c>
      <c r="F35" s="300">
        <v>4862.6343191811993</v>
      </c>
      <c r="G35" s="439"/>
      <c r="H35" s="10" t="s">
        <v>7</v>
      </c>
      <c r="I35" s="444"/>
      <c r="J35" s="444"/>
      <c r="K35" s="444"/>
      <c r="L35" s="444"/>
      <c r="M35" s="444"/>
      <c r="N35" s="434"/>
      <c r="O35" s="434"/>
      <c r="P35" s="434"/>
      <c r="Q35" s="434"/>
      <c r="R35" s="434"/>
    </row>
    <row r="36" spans="1:18">
      <c r="A36" s="445" t="s">
        <v>86</v>
      </c>
      <c r="B36" s="300">
        <v>458.6336885020674</v>
      </c>
      <c r="C36" s="300">
        <v>600.63250396456988</v>
      </c>
      <c r="D36" s="300">
        <v>1810.4394428704863</v>
      </c>
      <c r="E36" s="300">
        <v>1492.3427488226785</v>
      </c>
      <c r="F36" s="300">
        <v>1714.5990238115546</v>
      </c>
      <c r="G36" s="439"/>
      <c r="H36" s="439"/>
      <c r="I36" s="446"/>
      <c r="J36" s="446"/>
      <c r="K36" s="446"/>
      <c r="L36" s="446"/>
      <c r="M36" s="446"/>
      <c r="N36" s="434"/>
      <c r="O36" s="434"/>
      <c r="P36" s="434"/>
      <c r="Q36" s="434"/>
      <c r="R36" s="434"/>
    </row>
    <row r="37" spans="1:18">
      <c r="A37" s="445" t="s">
        <v>87</v>
      </c>
      <c r="B37" s="300">
        <v>1727.3582089486517</v>
      </c>
      <c r="C37" s="300">
        <v>2689.1958815788457</v>
      </c>
      <c r="D37" s="300">
        <v>4623.5885980686526</v>
      </c>
      <c r="E37" s="300">
        <v>6796.4538110803887</v>
      </c>
      <c r="F37" s="300">
        <v>9181.9198383008606</v>
      </c>
      <c r="G37" s="439"/>
      <c r="H37" s="439"/>
      <c r="I37" s="446"/>
      <c r="J37" s="446"/>
      <c r="K37" s="446"/>
      <c r="L37" s="446"/>
      <c r="M37" s="446"/>
      <c r="N37" s="434"/>
      <c r="O37" s="434"/>
      <c r="P37" s="434"/>
      <c r="Q37" s="434"/>
      <c r="R37" s="434"/>
    </row>
    <row r="38" spans="1:18">
      <c r="A38" s="445" t="s">
        <v>88</v>
      </c>
      <c r="B38" s="447">
        <v>30181.183970886425</v>
      </c>
      <c r="C38" s="447">
        <v>45241.455342171757</v>
      </c>
      <c r="D38" s="447">
        <v>67578.557642778193</v>
      </c>
      <c r="E38" s="447">
        <v>90587.856530712364</v>
      </c>
      <c r="F38" s="447">
        <v>104588.38763807723</v>
      </c>
      <c r="G38" s="439"/>
      <c r="H38" s="439"/>
      <c r="J38" s="434"/>
      <c r="K38" s="434"/>
      <c r="L38" s="434"/>
      <c r="M38" s="434"/>
      <c r="N38" s="434"/>
      <c r="O38" s="434"/>
      <c r="P38" s="434"/>
      <c r="Q38" s="434"/>
      <c r="R38" s="434"/>
    </row>
    <row r="39" spans="1:18">
      <c r="A39" s="448" t="s">
        <v>152</v>
      </c>
      <c r="B39" s="448"/>
      <c r="C39" s="448"/>
      <c r="D39" s="448"/>
      <c r="E39" s="448"/>
      <c r="F39" s="448"/>
      <c r="G39" s="449"/>
      <c r="H39" s="449"/>
      <c r="J39" s="434"/>
      <c r="K39" s="434"/>
      <c r="L39" s="434"/>
      <c r="M39" s="434"/>
      <c r="N39" s="434"/>
      <c r="O39" s="434"/>
      <c r="P39" s="434"/>
      <c r="Q39" s="434"/>
      <c r="R39" s="434"/>
    </row>
    <row r="40" spans="1:18">
      <c r="A40" s="450" t="s">
        <v>89</v>
      </c>
      <c r="B40" s="198">
        <v>34.818623117556101</v>
      </c>
      <c r="C40" s="198">
        <v>29.555780429094604</v>
      </c>
      <c r="D40" s="198">
        <v>48.133373206188701</v>
      </c>
      <c r="E40" s="198">
        <v>36.457268052238199</v>
      </c>
      <c r="F40" s="198">
        <v>30.834510021944499</v>
      </c>
      <c r="G40" s="451"/>
      <c r="H40" s="451"/>
      <c r="J40" s="434"/>
      <c r="K40" s="434"/>
      <c r="L40" s="434"/>
      <c r="M40" s="434"/>
      <c r="N40" s="434"/>
      <c r="O40" s="434"/>
      <c r="P40" s="434"/>
      <c r="Q40" s="434"/>
      <c r="R40" s="434"/>
    </row>
    <row r="41" spans="1:18">
      <c r="A41" s="452" t="s">
        <v>90</v>
      </c>
      <c r="B41" s="453">
        <v>1.99277253418609</v>
      </c>
      <c r="C41" s="453">
        <v>1.7568241871450501</v>
      </c>
      <c r="D41" s="453">
        <v>3.2931883027027</v>
      </c>
      <c r="E41" s="453">
        <v>2.7352467304622397</v>
      </c>
      <c r="F41" s="453">
        <v>2.7069926754631801</v>
      </c>
      <c r="G41" s="451"/>
      <c r="H41" s="451"/>
      <c r="J41" s="434"/>
      <c r="K41" s="434"/>
      <c r="L41" s="434"/>
      <c r="M41" s="434"/>
      <c r="N41" s="434"/>
      <c r="O41" s="434"/>
      <c r="P41" s="434"/>
      <c r="Q41" s="434"/>
      <c r="R41" s="434"/>
    </row>
    <row r="42" spans="1:18">
      <c r="A42" s="10" t="s">
        <v>7</v>
      </c>
      <c r="B42" s="217"/>
      <c r="C42" s="217"/>
      <c r="D42" s="217"/>
      <c r="E42" s="217"/>
      <c r="F42" s="217"/>
      <c r="G42" s="23"/>
      <c r="H42" s="23"/>
      <c r="J42" s="434"/>
      <c r="K42" s="434"/>
      <c r="L42" s="434"/>
      <c r="M42" s="434"/>
      <c r="N42" s="434"/>
      <c r="O42" s="434"/>
      <c r="P42" s="434"/>
      <c r="Q42" s="434"/>
      <c r="R42" s="434"/>
    </row>
    <row r="43" spans="1:18">
      <c r="J43" s="434"/>
      <c r="K43" s="434"/>
      <c r="L43" s="434"/>
      <c r="M43" s="434"/>
      <c r="N43" s="434"/>
      <c r="O43" s="434"/>
      <c r="P43" s="434"/>
      <c r="Q43" s="434"/>
      <c r="R43" s="434"/>
    </row>
    <row r="44" spans="1:18" s="454" customFormat="1"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J45" s="434"/>
      <c r="K45" s="434"/>
      <c r="L45" s="434"/>
      <c r="M45" s="434"/>
      <c r="N45" s="434"/>
      <c r="O45" s="434"/>
      <c r="P45" s="434"/>
      <c r="Q45" s="434"/>
      <c r="R45" s="434"/>
    </row>
    <row r="46" spans="1:18">
      <c r="J46" s="434"/>
      <c r="K46" s="434"/>
      <c r="L46" s="434"/>
      <c r="M46" s="23"/>
      <c r="N46" s="23"/>
      <c r="O46" s="23"/>
      <c r="P46" s="23"/>
      <c r="Q46" s="23"/>
      <c r="R46" s="23"/>
    </row>
    <row r="47" spans="1:18">
      <c r="J47" s="434"/>
      <c r="K47" s="434"/>
      <c r="L47" s="434"/>
      <c r="M47" s="23"/>
      <c r="N47" s="23"/>
      <c r="O47" s="23"/>
      <c r="P47" s="23"/>
      <c r="Q47" s="23"/>
      <c r="R47" s="23"/>
    </row>
    <row r="48" spans="1:18">
      <c r="J48" s="434"/>
      <c r="K48" s="434"/>
      <c r="L48" s="434"/>
      <c r="M48" s="23"/>
      <c r="N48" s="23"/>
      <c r="O48" s="23"/>
      <c r="P48" s="23"/>
      <c r="Q48" s="23"/>
      <c r="R48" s="23"/>
    </row>
    <row r="49" spans="10:18">
      <c r="J49" s="434"/>
      <c r="K49" s="434"/>
      <c r="L49" s="434"/>
      <c r="M49" s="23"/>
      <c r="N49" s="23"/>
      <c r="O49" s="23"/>
      <c r="P49" s="23"/>
      <c r="Q49" s="23"/>
      <c r="R49" s="23"/>
    </row>
    <row r="50" spans="10:18">
      <c r="J50" s="434"/>
      <c r="K50" s="434"/>
      <c r="L50" s="434"/>
      <c r="M50" s="23"/>
      <c r="N50" s="23"/>
      <c r="O50" s="23"/>
      <c r="P50" s="23"/>
      <c r="Q50" s="23"/>
      <c r="R50" s="23"/>
    </row>
    <row r="51" spans="10:18">
      <c r="J51" s="434"/>
      <c r="K51" s="434"/>
      <c r="L51" s="434"/>
      <c r="M51" s="23"/>
      <c r="N51" s="23"/>
      <c r="O51" s="23"/>
      <c r="P51" s="23"/>
      <c r="Q51" s="23"/>
      <c r="R51" s="23"/>
    </row>
    <row r="52" spans="10:18">
      <c r="J52" s="434"/>
      <c r="K52" s="434"/>
      <c r="L52" s="434"/>
      <c r="M52" s="434"/>
      <c r="N52" s="434"/>
      <c r="O52" s="434"/>
      <c r="P52" s="434"/>
      <c r="Q52" s="434"/>
      <c r="R52" s="434"/>
    </row>
    <row r="53" spans="10:18">
      <c r="J53" s="434"/>
      <c r="K53" s="434"/>
      <c r="L53" s="434"/>
      <c r="M53" s="434"/>
      <c r="N53" s="434"/>
      <c r="O53" s="434"/>
      <c r="P53" s="434"/>
      <c r="Q53" s="434"/>
      <c r="R53" s="434"/>
    </row>
    <row r="54" spans="10:18">
      <c r="J54" s="434"/>
      <c r="K54" s="434"/>
      <c r="L54" s="434"/>
      <c r="M54" s="434"/>
      <c r="N54" s="434"/>
      <c r="O54" s="434"/>
      <c r="P54" s="434"/>
      <c r="Q54" s="434"/>
      <c r="R54" s="434"/>
    </row>
    <row r="55" spans="10:18">
      <c r="J55" s="434"/>
      <c r="K55" s="434"/>
      <c r="L55" s="434"/>
      <c r="M55" s="434"/>
      <c r="N55" s="434"/>
      <c r="O55" s="434"/>
      <c r="P55" s="434"/>
      <c r="Q55" s="434"/>
      <c r="R55" s="434"/>
    </row>
    <row r="56" spans="10:18">
      <c r="J56" s="434"/>
      <c r="K56" s="434"/>
      <c r="L56" s="434"/>
      <c r="M56" s="434"/>
      <c r="N56" s="434"/>
      <c r="O56" s="434"/>
      <c r="P56" s="434"/>
      <c r="Q56" s="434"/>
      <c r="R56" s="434"/>
    </row>
    <row r="57" spans="10:18">
      <c r="J57" s="434"/>
      <c r="K57" s="434"/>
      <c r="L57" s="434"/>
      <c r="M57" s="434"/>
      <c r="N57" s="434"/>
      <c r="O57" s="434"/>
      <c r="P57" s="434"/>
      <c r="Q57" s="434"/>
      <c r="R57" s="434"/>
    </row>
    <row r="58" spans="10:18">
      <c r="J58" s="434"/>
      <c r="K58" s="434"/>
      <c r="L58" s="434"/>
      <c r="M58" s="434"/>
      <c r="N58" s="434"/>
      <c r="O58" s="434"/>
      <c r="P58" s="434"/>
      <c r="Q58" s="434"/>
      <c r="R58" s="434"/>
    </row>
    <row r="59" spans="10:18">
      <c r="J59" s="434"/>
      <c r="K59" s="434"/>
      <c r="L59" s="434"/>
      <c r="M59" s="434"/>
      <c r="N59" s="434"/>
      <c r="O59" s="434"/>
      <c r="P59" s="434"/>
      <c r="Q59" s="434"/>
      <c r="R59" s="434"/>
    </row>
  </sheetData>
  <sheetProtection algorithmName="SHA-512" hashValue="0fBcN+qOggOaOMkL0lheQ6vH1mrB+b65qBZwU8OCQ3XNzq3ZevLAmIrTZmrqh3tTobv/Dy9zHVYo/Ixsu8lV6Q==" saltValue="vK8Ff84Z7GHRnzjRX2zDqw==" spinCount="100000" sheet="1" objects="1" scenarios="1" selectLockedCells="1" selectUnlockedCells="1"/>
  <mergeCells count="6">
    <mergeCell ref="F30:F31"/>
    <mergeCell ref="A30:A31"/>
    <mergeCell ref="B30:B31"/>
    <mergeCell ref="C30:C31"/>
    <mergeCell ref="D30:D31"/>
    <mergeCell ref="E30:E31"/>
  </mergeCells>
  <hyperlinks>
    <hyperlink ref="A1" location="Index!A1" display="◄ INDEX" xr:uid="{87650CA8-8B38-4CE6-B1FB-FDC6E5AEE5E6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B8D5-2507-48D9-9D7B-C164D89152D7}">
  <dimension ref="A1:O36"/>
  <sheetViews>
    <sheetView zoomScaleNormal="100" workbookViewId="0">
      <selection activeCell="B30" sqref="B30"/>
    </sheetView>
  </sheetViews>
  <sheetFormatPr defaultColWidth="8.81640625" defaultRowHeight="14.5"/>
  <cols>
    <col min="1" max="1" width="36.81640625" style="9" customWidth="1"/>
    <col min="2" max="6" width="14.1796875" style="9" bestFit="1" customWidth="1"/>
    <col min="7" max="8" width="8.81640625" style="9"/>
    <col min="9" max="9" width="44.54296875" style="9" customWidth="1"/>
    <col min="10" max="13" width="10.54296875" style="9" bestFit="1" customWidth="1"/>
    <col min="14" max="14" width="11.453125" style="9" bestFit="1" customWidth="1"/>
    <col min="15" max="16384" width="8.81640625" style="9"/>
  </cols>
  <sheetData>
    <row r="1" spans="1:9" ht="15.5">
      <c r="A1" s="114" t="s">
        <v>219</v>
      </c>
      <c r="I1" s="195"/>
    </row>
    <row r="3" spans="1:9">
      <c r="I3" s="267"/>
    </row>
    <row r="4" spans="1:9">
      <c r="A4" s="11" t="s">
        <v>583</v>
      </c>
      <c r="I4" s="17" t="s">
        <v>584</v>
      </c>
    </row>
    <row r="5" spans="1:9">
      <c r="I5" s="177"/>
    </row>
    <row r="23" spans="1:15">
      <c r="A23" s="10" t="s">
        <v>459</v>
      </c>
      <c r="H23" s="267"/>
      <c r="I23" s="5" t="s">
        <v>7</v>
      </c>
    </row>
    <row r="24" spans="1:15">
      <c r="H24" s="267"/>
    </row>
    <row r="25" spans="1:15" ht="15.5">
      <c r="A25" s="141"/>
      <c r="K25" s="456"/>
      <c r="L25" s="457"/>
      <c r="M25" s="457"/>
      <c r="N25" s="457"/>
      <c r="O25" s="457"/>
    </row>
    <row r="26" spans="1:15" ht="15.5">
      <c r="A26" s="17" t="s">
        <v>347</v>
      </c>
      <c r="B26" s="458"/>
      <c r="C26" s="458"/>
      <c r="D26" s="458"/>
      <c r="E26" s="458"/>
      <c r="F26" s="458"/>
      <c r="I26" s="17" t="s">
        <v>705</v>
      </c>
      <c r="J26" s="427"/>
      <c r="K26" s="427"/>
      <c r="L26" s="427"/>
      <c r="M26" s="427"/>
      <c r="N26" s="457"/>
      <c r="O26" s="457"/>
    </row>
    <row r="27" spans="1:15" ht="15.5">
      <c r="A27" s="459" t="s">
        <v>136</v>
      </c>
      <c r="B27" s="19">
        <v>2020</v>
      </c>
      <c r="C27" s="19">
        <v>2021</v>
      </c>
      <c r="D27" s="19">
        <v>2022</v>
      </c>
      <c r="E27" s="19">
        <v>2023</v>
      </c>
      <c r="F27" s="460">
        <v>2024</v>
      </c>
      <c r="I27" s="118" t="s">
        <v>136</v>
      </c>
      <c r="J27" s="25">
        <v>2020</v>
      </c>
      <c r="K27" s="25">
        <v>2021</v>
      </c>
      <c r="L27" s="25">
        <v>2022</v>
      </c>
      <c r="M27" s="25">
        <v>2023</v>
      </c>
      <c r="N27" s="25">
        <v>2024</v>
      </c>
      <c r="O27" s="457"/>
    </row>
    <row r="28" spans="1:15" ht="15.5">
      <c r="A28" s="461" t="s">
        <v>106</v>
      </c>
      <c r="B28" s="462">
        <v>1581.2879737008545</v>
      </c>
      <c r="C28" s="462">
        <v>2752.3015068768377</v>
      </c>
      <c r="D28" s="462">
        <v>4969.2406331655302</v>
      </c>
      <c r="E28" s="462">
        <v>7003.2981215582104</v>
      </c>
      <c r="F28" s="462">
        <v>9971.293477487734</v>
      </c>
      <c r="I28" s="463" t="s">
        <v>92</v>
      </c>
      <c r="J28" s="395">
        <v>8.9751499999999993</v>
      </c>
      <c r="K28" s="395">
        <v>6.6912930700000004</v>
      </c>
      <c r="L28" s="395">
        <v>11.184761540000002</v>
      </c>
      <c r="M28" s="395">
        <v>20.515252480000004</v>
      </c>
      <c r="N28" s="395">
        <v>18.650230600000004</v>
      </c>
      <c r="O28" s="457"/>
    </row>
    <row r="29" spans="1:15">
      <c r="A29" s="464" t="s">
        <v>107</v>
      </c>
      <c r="B29" s="465">
        <v>203.261</v>
      </c>
      <c r="C29" s="465">
        <v>300.46899999999999</v>
      </c>
      <c r="D29" s="465">
        <v>423.5333333333333</v>
      </c>
      <c r="E29" s="465">
        <v>714.03155600287755</v>
      </c>
      <c r="F29" s="465">
        <v>621.96408614594748</v>
      </c>
      <c r="I29" s="466" t="s">
        <v>40</v>
      </c>
      <c r="J29" s="467">
        <v>68.731929371149988</v>
      </c>
      <c r="K29" s="467">
        <v>74.31</v>
      </c>
      <c r="L29" s="467">
        <v>87.064353069999996</v>
      </c>
      <c r="M29" s="467">
        <v>99.677586179999992</v>
      </c>
      <c r="N29" s="467">
        <v>110.89840862000001</v>
      </c>
    </row>
    <row r="30" spans="1:15">
      <c r="A30" s="468" t="s">
        <v>154</v>
      </c>
      <c r="B30" s="465">
        <v>1784.5489737008545</v>
      </c>
      <c r="C30" s="465">
        <v>3052.7705068768378</v>
      </c>
      <c r="D30" s="465">
        <v>5392.773966498863</v>
      </c>
      <c r="E30" s="465">
        <v>7717.3296775610888</v>
      </c>
      <c r="F30" s="465">
        <v>10593.257563633681</v>
      </c>
      <c r="I30" s="205" t="s">
        <v>585</v>
      </c>
      <c r="J30" s="469">
        <v>13.058195924538223</v>
      </c>
      <c r="K30" s="469">
        <v>9.0045661014668301</v>
      </c>
      <c r="L30" s="469">
        <v>12.846545280141713</v>
      </c>
      <c r="M30" s="469">
        <v>20.581610436425603</v>
      </c>
      <c r="N30" s="469">
        <v>16.81740146867763</v>
      </c>
    </row>
    <row r="31" spans="1:15">
      <c r="A31" s="470" t="s">
        <v>155</v>
      </c>
      <c r="B31" s="471">
        <v>15106.167505215974</v>
      </c>
      <c r="C31" s="471">
        <v>21077.277264684264</v>
      </c>
      <c r="D31" s="471">
        <v>32045.842043113753</v>
      </c>
      <c r="E31" s="471">
        <v>38016.625602453416</v>
      </c>
      <c r="F31" s="471">
        <v>45293.68357666165</v>
      </c>
      <c r="I31" s="5" t="s">
        <v>7</v>
      </c>
    </row>
    <row r="32" spans="1:15">
      <c r="A32" s="472" t="s">
        <v>68</v>
      </c>
      <c r="B32" s="473">
        <v>11.8</v>
      </c>
      <c r="C32" s="473">
        <v>14.5</v>
      </c>
      <c r="D32" s="473">
        <v>16.8</v>
      </c>
      <c r="E32" s="473">
        <v>20.299880789690729</v>
      </c>
      <c r="F32" s="474">
        <v>23.4</v>
      </c>
    </row>
    <row r="33" spans="1:14">
      <c r="A33" s="475" t="s">
        <v>753</v>
      </c>
      <c r="B33" s="476">
        <v>10.5</v>
      </c>
      <c r="C33" s="476">
        <v>13.1</v>
      </c>
      <c r="D33" s="476">
        <v>15.5</v>
      </c>
      <c r="E33" s="476">
        <v>18.421672125224735</v>
      </c>
      <c r="F33" s="477">
        <v>22</v>
      </c>
      <c r="I33" s="478"/>
      <c r="J33" s="479"/>
      <c r="K33" s="479"/>
      <c r="L33" s="479"/>
      <c r="M33" s="479"/>
      <c r="N33" s="479"/>
    </row>
    <row r="34" spans="1:14">
      <c r="A34" s="480" t="s">
        <v>108</v>
      </c>
      <c r="B34" s="481">
        <v>4.2966372681724758</v>
      </c>
      <c r="C34" s="481">
        <v>4.9187664835256326</v>
      </c>
      <c r="D34" s="481">
        <v>5.9</v>
      </c>
      <c r="E34" s="481">
        <v>6.7793212511027114</v>
      </c>
      <c r="F34" s="482">
        <v>8.6999999999999993</v>
      </c>
      <c r="I34" s="483"/>
      <c r="J34" s="484"/>
      <c r="K34" s="484"/>
      <c r="L34" s="484"/>
      <c r="M34" s="484"/>
      <c r="N34" s="484"/>
    </row>
    <row r="35" spans="1:14">
      <c r="A35" s="10" t="s">
        <v>7</v>
      </c>
      <c r="I35" s="483"/>
      <c r="J35" s="484"/>
      <c r="K35" s="484"/>
      <c r="L35" s="484"/>
      <c r="M35" s="484"/>
      <c r="N35" s="484"/>
    </row>
    <row r="36" spans="1:14">
      <c r="I36" s="485"/>
      <c r="J36" s="486"/>
      <c r="K36" s="486"/>
      <c r="L36" s="486"/>
      <c r="M36" s="486"/>
      <c r="N36" s="486"/>
    </row>
  </sheetData>
  <sheetProtection algorithmName="SHA-512" hashValue="1Uv6lESUlE/+k4gB+3D7Vu4kjw2+MS4EtZF8sg3Pz5fB4nOYolbjrF6apRflAzf5qtUb0ML/C/x426J8/0jX0Q==" saltValue="4c6BFh2VGY/8CWv/3VWFJw==" spinCount="100000" sheet="1" objects="1" scenarios="1" selectLockedCells="1" selectUnlockedCells="1"/>
  <hyperlinks>
    <hyperlink ref="A1" location="Index!A1" display="◄ INDEX" xr:uid="{252AB3DC-14FA-4F7D-A3F5-476F8ADBD20A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4577-4ECC-418C-B5B0-97669D88D8C7}">
  <dimension ref="A1:I35"/>
  <sheetViews>
    <sheetView zoomScaleNormal="100" workbookViewId="0">
      <selection activeCell="D28" sqref="D28"/>
    </sheetView>
  </sheetViews>
  <sheetFormatPr defaultColWidth="8.81640625" defaultRowHeight="14.5"/>
  <cols>
    <col min="1" max="1" width="25.54296875" style="9" customWidth="1"/>
    <col min="2" max="2" width="11.54296875" style="9" customWidth="1"/>
    <col min="3" max="4" width="8.81640625" style="9"/>
    <col min="5" max="5" width="9.1796875" style="9" bestFit="1" customWidth="1"/>
    <col min="6" max="6" width="10.81640625" style="9" customWidth="1"/>
    <col min="7" max="16384" width="8.81640625" style="9"/>
  </cols>
  <sheetData>
    <row r="1" spans="1:9" ht="15.5">
      <c r="A1" s="114" t="s">
        <v>219</v>
      </c>
    </row>
    <row r="2" spans="1:9">
      <c r="A2" s="487"/>
    </row>
    <row r="3" spans="1:9">
      <c r="A3" s="487"/>
    </row>
    <row r="4" spans="1:9">
      <c r="A4" s="488" t="s">
        <v>464</v>
      </c>
    </row>
    <row r="5" spans="1:9">
      <c r="A5" s="489"/>
      <c r="B5" s="490"/>
      <c r="C5" s="490"/>
      <c r="D5" s="490"/>
      <c r="E5" s="490"/>
      <c r="F5" s="491"/>
      <c r="G5" s="492"/>
      <c r="H5" s="492"/>
      <c r="I5" s="490"/>
    </row>
    <row r="7" spans="1:9">
      <c r="E7" s="493"/>
    </row>
    <row r="8" spans="1:9">
      <c r="E8" s="279"/>
    </row>
    <row r="21" spans="1:6">
      <c r="A21" s="159" t="s">
        <v>221</v>
      </c>
    </row>
    <row r="24" spans="1:6">
      <c r="A24" s="494" t="s">
        <v>357</v>
      </c>
    </row>
    <row r="25" spans="1:6">
      <c r="A25" s="391" t="s">
        <v>136</v>
      </c>
      <c r="B25" s="25">
        <v>2020</v>
      </c>
      <c r="C25" s="25">
        <v>2021</v>
      </c>
      <c r="D25" s="25">
        <v>2022</v>
      </c>
      <c r="E25" s="25">
        <v>2023</v>
      </c>
      <c r="F25" s="25">
        <v>2024</v>
      </c>
    </row>
    <row r="26" spans="1:6">
      <c r="A26" s="495" t="s">
        <v>122</v>
      </c>
      <c r="B26" s="496">
        <v>191.789534</v>
      </c>
      <c r="C26" s="496">
        <v>329.64791200000002</v>
      </c>
      <c r="D26" s="496">
        <v>245.94412</v>
      </c>
      <c r="E26" s="496">
        <v>539.86688389999995</v>
      </c>
      <c r="F26" s="497">
        <v>3457.0478859556615</v>
      </c>
    </row>
    <row r="27" spans="1:6">
      <c r="A27" s="498" t="s">
        <v>123</v>
      </c>
      <c r="B27" s="499">
        <v>120.61409999999999</v>
      </c>
      <c r="C27" s="499">
        <v>141.08202700000001</v>
      </c>
      <c r="D27" s="499">
        <v>123.90665109999999</v>
      </c>
      <c r="E27" s="499">
        <v>305.39153982506031</v>
      </c>
      <c r="F27" s="499">
        <v>208.47726517097726</v>
      </c>
    </row>
    <row r="28" spans="1:6">
      <c r="A28" s="498" t="s">
        <v>124</v>
      </c>
      <c r="B28" s="499">
        <v>227.31356500000001</v>
      </c>
      <c r="C28" s="499">
        <v>193.32726600000001</v>
      </c>
      <c r="D28" s="499">
        <v>602.69804450000004</v>
      </c>
      <c r="E28" s="499">
        <v>602.65684149000003</v>
      </c>
      <c r="F28" s="499">
        <v>440.99217181600005</v>
      </c>
    </row>
    <row r="29" spans="1:6">
      <c r="A29" s="498" t="s">
        <v>125</v>
      </c>
      <c r="B29" s="499">
        <v>276.71092599999997</v>
      </c>
      <c r="C29" s="499">
        <v>315.53984600000001</v>
      </c>
      <c r="D29" s="499">
        <v>638.72633468000004</v>
      </c>
      <c r="E29" s="499">
        <v>725.32217720000006</v>
      </c>
      <c r="F29" s="499">
        <v>424.63685493000003</v>
      </c>
    </row>
    <row r="30" spans="1:6">
      <c r="A30" s="498" t="s">
        <v>126</v>
      </c>
      <c r="B30" s="499">
        <v>138.37682100000001</v>
      </c>
      <c r="C30" s="499">
        <v>196.06949399999999</v>
      </c>
      <c r="D30" s="499">
        <v>394.67978629000004</v>
      </c>
      <c r="E30" s="499">
        <v>360.320588439326</v>
      </c>
      <c r="F30" s="499">
        <v>604.74389251211028</v>
      </c>
    </row>
    <row r="31" spans="1:6">
      <c r="A31" s="498" t="str">
        <f>[65]BALANS!A21</f>
        <v>Termijndeposito's</v>
      </c>
      <c r="B31" s="499">
        <v>441.23823700000003</v>
      </c>
      <c r="C31" s="499">
        <v>591.67709600000001</v>
      </c>
      <c r="D31" s="499">
        <v>490.07639657999999</v>
      </c>
      <c r="E31" s="499">
        <v>892.56235819000005</v>
      </c>
      <c r="F31" s="499">
        <v>1084.6822947400001</v>
      </c>
    </row>
    <row r="32" spans="1:6">
      <c r="A32" s="498" t="str">
        <f>[65]BALANS!A22</f>
        <v>Spaarrekeningen</v>
      </c>
      <c r="B32" s="499">
        <v>1.0819780000000001</v>
      </c>
      <c r="C32" s="499">
        <v>12.075219000000001</v>
      </c>
      <c r="D32" s="499">
        <v>8.8077187100000014</v>
      </c>
      <c r="E32" s="499">
        <v>1.78551148</v>
      </c>
      <c r="F32" s="499">
        <v>1.2364659499999999</v>
      </c>
    </row>
    <row r="33" spans="1:6">
      <c r="A33" s="498" t="s">
        <v>127</v>
      </c>
      <c r="B33" s="499">
        <v>0.730796</v>
      </c>
      <c r="C33" s="499">
        <v>1.0995189999999999</v>
      </c>
      <c r="D33" s="500">
        <v>0</v>
      </c>
      <c r="E33" s="500">
        <v>0</v>
      </c>
      <c r="F33" s="499">
        <v>33.183119320000003</v>
      </c>
    </row>
    <row r="34" spans="1:6">
      <c r="A34" s="501" t="s">
        <v>91</v>
      </c>
      <c r="B34" s="502">
        <v>337.08417900000001</v>
      </c>
      <c r="C34" s="502">
        <v>517.41649800000005</v>
      </c>
      <c r="D34" s="502">
        <v>452.46887984</v>
      </c>
      <c r="E34" s="502">
        <v>643.21118655000009</v>
      </c>
      <c r="F34" s="502">
        <v>878.64093193799999</v>
      </c>
    </row>
    <row r="35" spans="1:6">
      <c r="A35" s="159" t="s">
        <v>221</v>
      </c>
    </row>
  </sheetData>
  <sheetProtection algorithmName="SHA-512" hashValue="4QJL/TQ01mlUJtk1SK9Oh0S9Zxlg5ZwFTZTP1656LAzFlCa54LhjKrsQra4nm0I6iM1d+wBOkW/E0HkvFWeuhw==" saltValue="EjhmEyuuR5d7RD81iqEWKw==" spinCount="100000" sheet="1" objects="1" scenarios="1" selectLockedCells="1" selectUnlockedCells="1"/>
  <hyperlinks>
    <hyperlink ref="A1" location="Index!A1" display="◄ INDEX" xr:uid="{E3CF2F68-79DE-405F-97F9-7CF3DA89C649}"/>
  </hyperlink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M89"/>
  <sheetViews>
    <sheetView showGridLines="0" topLeftCell="A4" zoomScale="90" zoomScaleNormal="90" workbookViewId="0">
      <selection activeCell="D15" sqref="D15"/>
    </sheetView>
  </sheetViews>
  <sheetFormatPr defaultColWidth="8.81640625" defaultRowHeight="22.5"/>
  <cols>
    <col min="1" max="1" width="8.81640625" style="1"/>
    <col min="2" max="2" width="69.1796875" style="2" customWidth="1"/>
    <col min="3" max="3" width="20.54296875" style="3" customWidth="1"/>
    <col min="4" max="4" width="105.453125" style="28" customWidth="1"/>
    <col min="5" max="5" width="15.453125" style="2" customWidth="1"/>
    <col min="6" max="6" width="8.81640625" style="2"/>
    <col min="7" max="7" width="19" style="2" customWidth="1"/>
    <col min="8" max="16384" width="8.81640625" style="2"/>
  </cols>
  <sheetData>
    <row r="1" spans="1:13" ht="24.65" customHeight="1">
      <c r="D1" s="1123"/>
    </row>
    <row r="2" spans="1:13" ht="20">
      <c r="D2" s="1123"/>
    </row>
    <row r="3" spans="1:13" ht="27" customHeight="1">
      <c r="D3" s="27"/>
    </row>
    <row r="5" spans="1:13">
      <c r="D5" s="4"/>
    </row>
    <row r="6" spans="1:13">
      <c r="D6" s="4"/>
    </row>
    <row r="7" spans="1:13">
      <c r="D7" s="4"/>
    </row>
    <row r="8" spans="1:13" s="13" customFormat="1" ht="20.5">
      <c r="A8" s="1124" t="s">
        <v>669</v>
      </c>
      <c r="B8" s="1124"/>
      <c r="C8" s="1124"/>
      <c r="D8" s="1124"/>
      <c r="F8" s="62"/>
      <c r="G8" s="63"/>
      <c r="H8" s="63"/>
      <c r="M8"/>
    </row>
    <row r="9" spans="1:13" s="14" customFormat="1" ht="20">
      <c r="A9" s="1126" t="s">
        <v>0</v>
      </c>
      <c r="B9" s="1126"/>
      <c r="C9" s="69" t="s">
        <v>559</v>
      </c>
      <c r="D9" s="69" t="s">
        <v>560</v>
      </c>
      <c r="E9" s="105"/>
      <c r="F9" s="64"/>
      <c r="G9" s="105"/>
      <c r="H9" s="70"/>
      <c r="I9" s="71"/>
      <c r="J9" s="71"/>
      <c r="K9" s="71"/>
      <c r="M9" s="71"/>
    </row>
    <row r="10" spans="1:13" s="75" customFormat="1" ht="15.5">
      <c r="A10" s="72" t="s">
        <v>6</v>
      </c>
      <c r="B10" s="72" t="s">
        <v>243</v>
      </c>
      <c r="C10" s="73" t="s">
        <v>6</v>
      </c>
      <c r="D10" s="77" t="s">
        <v>642</v>
      </c>
      <c r="F10" s="66"/>
      <c r="G10" s="66"/>
      <c r="H10" s="66"/>
      <c r="I10" s="7"/>
      <c r="J10" s="7"/>
      <c r="K10" s="7"/>
      <c r="M10" s="7"/>
    </row>
    <row r="11" spans="1:13" s="7" customFormat="1" ht="15.5">
      <c r="A11" s="72" t="s">
        <v>6</v>
      </c>
      <c r="B11" s="72" t="s">
        <v>243</v>
      </c>
      <c r="C11" s="73" t="s">
        <v>323</v>
      </c>
      <c r="D11" s="77" t="s">
        <v>597</v>
      </c>
      <c r="E11" s="75"/>
      <c r="F11" s="76"/>
      <c r="G11" s="66"/>
      <c r="H11" s="66"/>
    </row>
    <row r="12" spans="1:13" s="7" customFormat="1" ht="15.5">
      <c r="A12" s="72" t="s">
        <v>6</v>
      </c>
      <c r="B12" s="72" t="s">
        <v>243</v>
      </c>
      <c r="C12" s="73" t="s">
        <v>324</v>
      </c>
      <c r="D12" s="77" t="s">
        <v>598</v>
      </c>
      <c r="E12" s="75"/>
      <c r="F12" s="76"/>
      <c r="G12" s="66"/>
      <c r="H12" s="66"/>
    </row>
    <row r="13" spans="1:13" s="13" customFormat="1" ht="20">
      <c r="A13" s="1124" t="s">
        <v>210</v>
      </c>
      <c r="B13" s="1124"/>
      <c r="C13" s="1124"/>
      <c r="D13" s="1124"/>
      <c r="E13" s="31"/>
      <c r="F13" s="65"/>
      <c r="G13" s="66"/>
      <c r="H13" s="66"/>
      <c r="I13" s="67"/>
      <c r="J13" s="67"/>
      <c r="K13" s="6"/>
      <c r="M13" s="6"/>
    </row>
    <row r="14" spans="1:13" s="12" customFormat="1" ht="18">
      <c r="A14" s="1126" t="s">
        <v>0</v>
      </c>
      <c r="B14" s="1126"/>
      <c r="C14" s="69" t="s">
        <v>559</v>
      </c>
      <c r="D14" s="69" t="s">
        <v>560</v>
      </c>
      <c r="F14" s="6"/>
      <c r="G14" s="68"/>
      <c r="H14" s="6"/>
      <c r="I14" s="67"/>
      <c r="J14" s="67"/>
      <c r="K14" s="6"/>
      <c r="M14" s="6"/>
    </row>
    <row r="15" spans="1:13" s="30" customFormat="1" ht="15.5">
      <c r="A15" s="30" t="s">
        <v>109</v>
      </c>
      <c r="B15" s="30" t="s">
        <v>618</v>
      </c>
      <c r="C15" s="79" t="s">
        <v>328</v>
      </c>
      <c r="D15" s="81" t="s">
        <v>621</v>
      </c>
      <c r="G15" s="82"/>
      <c r="I15" s="83"/>
      <c r="J15" s="83"/>
    </row>
    <row r="16" spans="1:13" s="30" customFormat="1" ht="15.5">
      <c r="A16" s="30" t="s">
        <v>109</v>
      </c>
      <c r="B16" s="30" t="s">
        <v>618</v>
      </c>
      <c r="C16" s="79" t="s">
        <v>109</v>
      </c>
      <c r="D16" s="84" t="s">
        <v>543</v>
      </c>
      <c r="G16" s="82"/>
      <c r="J16" s="83"/>
    </row>
    <row r="17" spans="1:10" s="30" customFormat="1" ht="15.5">
      <c r="A17" s="30" t="s">
        <v>109</v>
      </c>
      <c r="B17" s="30" t="s">
        <v>618</v>
      </c>
      <c r="C17" s="79" t="s">
        <v>110</v>
      </c>
      <c r="D17" s="78" t="s">
        <v>594</v>
      </c>
      <c r="E17" s="106"/>
      <c r="G17" s="82"/>
      <c r="J17" s="83"/>
    </row>
    <row r="18" spans="1:10" s="30" customFormat="1" ht="31">
      <c r="A18" s="30" t="s">
        <v>110</v>
      </c>
      <c r="B18" s="30" t="s">
        <v>619</v>
      </c>
      <c r="C18" s="80" t="s">
        <v>330</v>
      </c>
      <c r="D18" s="85" t="s">
        <v>600</v>
      </c>
      <c r="H18" s="83"/>
      <c r="I18" s="83"/>
      <c r="J18" s="83"/>
    </row>
    <row r="19" spans="1:10" s="30" customFormat="1" ht="31">
      <c r="A19" s="30" t="s">
        <v>110</v>
      </c>
      <c r="B19" s="30" t="s">
        <v>619</v>
      </c>
      <c r="C19" s="80" t="s">
        <v>331</v>
      </c>
      <c r="D19" s="85" t="s">
        <v>601</v>
      </c>
    </row>
    <row r="20" spans="1:10" s="30" customFormat="1" ht="31">
      <c r="A20" s="30" t="s">
        <v>110</v>
      </c>
      <c r="B20" s="30" t="s">
        <v>619</v>
      </c>
      <c r="C20" s="80" t="s">
        <v>332</v>
      </c>
      <c r="D20" s="103" t="s">
        <v>602</v>
      </c>
    </row>
    <row r="21" spans="1:10" s="30" customFormat="1" ht="15.5">
      <c r="A21" s="30" t="s">
        <v>110</v>
      </c>
      <c r="B21" s="30" t="s">
        <v>619</v>
      </c>
      <c r="C21" s="80" t="s">
        <v>329</v>
      </c>
      <c r="D21" s="86" t="s">
        <v>544</v>
      </c>
    </row>
    <row r="22" spans="1:10" s="30" customFormat="1" ht="15.5">
      <c r="A22" s="30" t="s">
        <v>110</v>
      </c>
      <c r="B22" s="30" t="s">
        <v>619</v>
      </c>
      <c r="C22" s="80" t="s">
        <v>370</v>
      </c>
      <c r="D22" s="86" t="s">
        <v>605</v>
      </c>
    </row>
    <row r="23" spans="1:10" s="30" customFormat="1" ht="15.5">
      <c r="A23" s="30" t="s">
        <v>110</v>
      </c>
      <c r="B23" s="30" t="s">
        <v>619</v>
      </c>
      <c r="C23" s="80" t="s">
        <v>371</v>
      </c>
      <c r="D23" s="86" t="s">
        <v>545</v>
      </c>
    </row>
    <row r="24" spans="1:10" s="30" customFormat="1" ht="18.5" customHeight="1">
      <c r="A24" s="30" t="s">
        <v>110</v>
      </c>
      <c r="B24" s="30" t="s">
        <v>619</v>
      </c>
      <c r="C24" s="80" t="s">
        <v>372</v>
      </c>
      <c r="D24" s="86" t="s">
        <v>620</v>
      </c>
    </row>
    <row r="25" spans="1:10" s="30" customFormat="1" ht="31">
      <c r="A25" s="30" t="s">
        <v>110</v>
      </c>
      <c r="B25" s="30" t="s">
        <v>619</v>
      </c>
      <c r="C25" s="80" t="s">
        <v>348</v>
      </c>
      <c r="D25" s="85" t="s">
        <v>603</v>
      </c>
    </row>
    <row r="26" spans="1:10" s="30" customFormat="1" ht="31">
      <c r="A26" s="30" t="s">
        <v>110</v>
      </c>
      <c r="B26" s="30" t="s">
        <v>619</v>
      </c>
      <c r="C26" s="80" t="s">
        <v>349</v>
      </c>
      <c r="D26" s="85" t="s">
        <v>604</v>
      </c>
    </row>
    <row r="27" spans="1:10" s="30" customFormat="1" ht="31">
      <c r="A27" s="30" t="s">
        <v>110</v>
      </c>
      <c r="B27" s="30" t="s">
        <v>619</v>
      </c>
      <c r="C27" s="80" t="s">
        <v>350</v>
      </c>
      <c r="D27" s="85" t="s">
        <v>704</v>
      </c>
    </row>
    <row r="28" spans="1:10" s="30" customFormat="1" ht="15.5">
      <c r="A28" s="30" t="s">
        <v>216</v>
      </c>
      <c r="B28" s="30" t="s">
        <v>215</v>
      </c>
      <c r="C28" s="79" t="s">
        <v>358</v>
      </c>
      <c r="D28" s="86" t="s">
        <v>367</v>
      </c>
    </row>
    <row r="29" spans="1:10" s="30" customFormat="1" ht="15.5">
      <c r="A29" s="30" t="s">
        <v>216</v>
      </c>
      <c r="B29" s="30" t="s">
        <v>215</v>
      </c>
      <c r="C29" s="79" t="s">
        <v>359</v>
      </c>
      <c r="D29" s="86" t="s">
        <v>366</v>
      </c>
    </row>
    <row r="30" spans="1:10" s="30" customFormat="1" ht="15.5">
      <c r="A30" s="30" t="s">
        <v>216</v>
      </c>
      <c r="B30" s="30" t="s">
        <v>215</v>
      </c>
      <c r="C30" s="79" t="s">
        <v>360</v>
      </c>
      <c r="D30" s="86" t="s">
        <v>606</v>
      </c>
    </row>
    <row r="31" spans="1:10" s="30" customFormat="1" ht="15.5">
      <c r="A31" s="30" t="s">
        <v>216</v>
      </c>
      <c r="B31" s="30" t="s">
        <v>215</v>
      </c>
      <c r="C31" s="79" t="s">
        <v>361</v>
      </c>
      <c r="D31" s="86" t="s">
        <v>368</v>
      </c>
    </row>
    <row r="32" spans="1:10" s="30" customFormat="1" ht="15.5">
      <c r="A32" s="30" t="s">
        <v>216</v>
      </c>
      <c r="B32" s="30" t="s">
        <v>215</v>
      </c>
      <c r="C32" s="79" t="s">
        <v>362</v>
      </c>
      <c r="D32" s="86" t="s">
        <v>369</v>
      </c>
    </row>
    <row r="33" spans="1:8" s="30" customFormat="1" ht="15.5">
      <c r="A33" s="30" t="s">
        <v>252</v>
      </c>
      <c r="B33" s="82" t="s">
        <v>113</v>
      </c>
      <c r="C33" s="79" t="s">
        <v>363</v>
      </c>
      <c r="D33" s="86" t="s">
        <v>631</v>
      </c>
    </row>
    <row r="34" spans="1:8" s="30" customFormat="1" ht="15.5">
      <c r="A34" s="30" t="s">
        <v>217</v>
      </c>
      <c r="B34" s="82" t="s">
        <v>203</v>
      </c>
      <c r="C34" s="79" t="s">
        <v>364</v>
      </c>
      <c r="D34" s="86" t="s">
        <v>546</v>
      </c>
    </row>
    <row r="35" spans="1:8" s="30" customFormat="1" ht="15.5">
      <c r="A35" s="30" t="s">
        <v>217</v>
      </c>
      <c r="B35" s="82" t="s">
        <v>203</v>
      </c>
      <c r="C35" s="79" t="s">
        <v>365</v>
      </c>
      <c r="D35" s="86" t="s">
        <v>65</v>
      </c>
    </row>
    <row r="36" spans="1:8" s="13" customFormat="1" ht="20">
      <c r="A36" s="1125" t="s">
        <v>670</v>
      </c>
      <c r="B36" s="1125"/>
      <c r="C36" s="1125"/>
      <c r="D36" s="1125"/>
      <c r="E36" s="31"/>
    </row>
    <row r="37" spans="1:8" s="12" customFormat="1" ht="18">
      <c r="A37" s="1126" t="s">
        <v>0</v>
      </c>
      <c r="B37" s="1126"/>
      <c r="C37" s="69" t="s">
        <v>559</v>
      </c>
      <c r="D37" s="69" t="s">
        <v>560</v>
      </c>
    </row>
    <row r="38" spans="1:8" s="7" customFormat="1" ht="15.5">
      <c r="A38" s="44" t="s">
        <v>211</v>
      </c>
      <c r="B38" s="87" t="s">
        <v>373</v>
      </c>
      <c r="C38" s="90" t="s">
        <v>211</v>
      </c>
      <c r="D38" s="74" t="s">
        <v>691</v>
      </c>
    </row>
    <row r="39" spans="1:8" s="7" customFormat="1" ht="15.5">
      <c r="A39" s="44" t="s">
        <v>211</v>
      </c>
      <c r="B39" s="87" t="s">
        <v>373</v>
      </c>
      <c r="C39" s="90" t="s">
        <v>212</v>
      </c>
      <c r="D39" s="74" t="s">
        <v>692</v>
      </c>
    </row>
    <row r="40" spans="1:8" s="7" customFormat="1" ht="15.5">
      <c r="A40" s="44" t="s">
        <v>211</v>
      </c>
      <c r="B40" s="87" t="s">
        <v>373</v>
      </c>
      <c r="C40" s="90" t="s">
        <v>403</v>
      </c>
      <c r="D40" s="74" t="s">
        <v>695</v>
      </c>
      <c r="F40" s="8"/>
      <c r="H40" s="20"/>
    </row>
    <row r="41" spans="1:8" s="7" customFormat="1" ht="15.5">
      <c r="A41" s="44" t="s">
        <v>211</v>
      </c>
      <c r="B41" s="87" t="s">
        <v>373</v>
      </c>
      <c r="C41" s="90" t="s">
        <v>404</v>
      </c>
      <c r="D41" s="74" t="s">
        <v>4</v>
      </c>
    </row>
    <row r="42" spans="1:8" s="7" customFormat="1" ht="15.5">
      <c r="A42" s="44" t="s">
        <v>211</v>
      </c>
      <c r="B42" s="87" t="s">
        <v>373</v>
      </c>
      <c r="C42" s="90" t="s">
        <v>213</v>
      </c>
      <c r="D42" s="74" t="s">
        <v>696</v>
      </c>
      <c r="F42" s="8"/>
      <c r="H42" s="20"/>
    </row>
    <row r="43" spans="1:8" s="7" customFormat="1" ht="15.5">
      <c r="A43" s="44" t="s">
        <v>211</v>
      </c>
      <c r="B43" s="87" t="s">
        <v>373</v>
      </c>
      <c r="C43" s="90" t="s">
        <v>214</v>
      </c>
      <c r="D43" s="74" t="s">
        <v>547</v>
      </c>
    </row>
    <row r="44" spans="1:8" s="7" customFormat="1" ht="15.5">
      <c r="A44" s="44" t="s">
        <v>211</v>
      </c>
      <c r="B44" s="87" t="s">
        <v>373</v>
      </c>
      <c r="C44" s="90" t="s">
        <v>1</v>
      </c>
      <c r="D44" s="74" t="s">
        <v>595</v>
      </c>
      <c r="F44" s="8"/>
    </row>
    <row r="45" spans="1:8" s="7" customFormat="1" ht="15.5">
      <c r="A45" s="44" t="s">
        <v>211</v>
      </c>
      <c r="B45" s="87" t="s">
        <v>373</v>
      </c>
      <c r="C45" s="90" t="s">
        <v>405</v>
      </c>
      <c r="D45" s="74" t="s">
        <v>60</v>
      </c>
    </row>
    <row r="46" spans="1:8" s="7" customFormat="1" ht="15.5">
      <c r="A46" s="44" t="s">
        <v>211</v>
      </c>
      <c r="B46" s="87" t="s">
        <v>373</v>
      </c>
      <c r="C46" s="90" t="s">
        <v>406</v>
      </c>
      <c r="D46" s="74" t="s">
        <v>629</v>
      </c>
    </row>
    <row r="47" spans="1:8" s="7" customFormat="1" ht="15.5">
      <c r="A47" s="44" t="s">
        <v>211</v>
      </c>
      <c r="B47" s="87" t="s">
        <v>373</v>
      </c>
      <c r="C47" s="90" t="s">
        <v>407</v>
      </c>
      <c r="D47" s="74" t="s">
        <v>408</v>
      </c>
    </row>
    <row r="48" spans="1:8" s="7" customFormat="1" ht="15.5">
      <c r="A48" s="44" t="s">
        <v>211</v>
      </c>
      <c r="B48" s="87" t="s">
        <v>373</v>
      </c>
      <c r="C48" s="90" t="s">
        <v>409</v>
      </c>
      <c r="D48" s="74" t="s">
        <v>410</v>
      </c>
    </row>
    <row r="49" spans="1:7" s="7" customFormat="1" ht="15.5">
      <c r="A49" s="44" t="s">
        <v>211</v>
      </c>
      <c r="B49" s="87" t="s">
        <v>373</v>
      </c>
      <c r="C49" s="90" t="s">
        <v>411</v>
      </c>
      <c r="D49" s="74" t="s">
        <v>412</v>
      </c>
    </row>
    <row r="50" spans="1:7" s="7" customFormat="1" ht="15.5">
      <c r="A50" s="44" t="s">
        <v>211</v>
      </c>
      <c r="B50" s="87" t="s">
        <v>373</v>
      </c>
      <c r="C50" s="90" t="s">
        <v>413</v>
      </c>
      <c r="D50" s="74" t="s">
        <v>414</v>
      </c>
    </row>
    <row r="51" spans="1:7" s="7" customFormat="1" ht="15.5">
      <c r="A51" s="44" t="s">
        <v>211</v>
      </c>
      <c r="B51" s="87" t="s">
        <v>373</v>
      </c>
      <c r="C51" s="90" t="s">
        <v>415</v>
      </c>
      <c r="D51" s="74" t="s">
        <v>416</v>
      </c>
    </row>
    <row r="52" spans="1:7" s="7" customFormat="1" ht="15.5">
      <c r="A52" s="44" t="s">
        <v>212</v>
      </c>
      <c r="B52" s="87" t="s">
        <v>376</v>
      </c>
      <c r="C52" s="73" t="s">
        <v>374</v>
      </c>
      <c r="D52" s="74" t="s">
        <v>417</v>
      </c>
    </row>
    <row r="53" spans="1:7" s="7" customFormat="1" ht="15.5">
      <c r="A53" s="44" t="s">
        <v>213</v>
      </c>
      <c r="B53" s="87" t="s">
        <v>377</v>
      </c>
      <c r="C53" s="73" t="s">
        <v>375</v>
      </c>
      <c r="D53" s="74" t="s">
        <v>418</v>
      </c>
      <c r="E53" s="75"/>
    </row>
    <row r="54" spans="1:7" s="13" customFormat="1" ht="20">
      <c r="A54" s="1125" t="s">
        <v>208</v>
      </c>
      <c r="B54" s="1125"/>
      <c r="C54" s="1125"/>
      <c r="D54" s="1125"/>
      <c r="E54" s="15"/>
    </row>
    <row r="55" spans="1:7" s="12" customFormat="1" ht="18">
      <c r="A55" s="1126" t="s">
        <v>0</v>
      </c>
      <c r="B55" s="1126"/>
      <c r="C55" s="69" t="s">
        <v>559</v>
      </c>
      <c r="D55" s="69" t="s">
        <v>560</v>
      </c>
      <c r="E55" s="16"/>
    </row>
    <row r="56" spans="1:7" s="6" customFormat="1" ht="15.5">
      <c r="A56" s="44" t="s">
        <v>2</v>
      </c>
      <c r="B56" s="87" t="s">
        <v>258</v>
      </c>
      <c r="C56" s="90" t="s">
        <v>2</v>
      </c>
      <c r="D56" s="110" t="s">
        <v>610</v>
      </c>
      <c r="E56" s="29"/>
    </row>
    <row r="57" spans="1:7" s="6" customFormat="1" ht="15.5">
      <c r="A57" s="44" t="s">
        <v>2</v>
      </c>
      <c r="B57" s="87" t="s">
        <v>258</v>
      </c>
      <c r="C57" s="90" t="s">
        <v>3</v>
      </c>
      <c r="D57" s="110" t="s">
        <v>611</v>
      </c>
      <c r="E57" s="29"/>
    </row>
    <row r="58" spans="1:7" s="6" customFormat="1" ht="15.5">
      <c r="A58" s="44" t="s">
        <v>3</v>
      </c>
      <c r="B58" s="87" t="s">
        <v>378</v>
      </c>
      <c r="C58" s="90" t="s">
        <v>209</v>
      </c>
      <c r="D58" s="110" t="s">
        <v>379</v>
      </c>
      <c r="E58" s="8"/>
    </row>
    <row r="59" spans="1:7" s="6" customFormat="1" ht="15.5">
      <c r="A59" s="44" t="s">
        <v>3</v>
      </c>
      <c r="B59" s="87" t="s">
        <v>378</v>
      </c>
      <c r="C59" s="90" t="s">
        <v>380</v>
      </c>
      <c r="D59" s="110" t="s">
        <v>612</v>
      </c>
      <c r="E59" s="8"/>
    </row>
    <row r="60" spans="1:7" ht="20">
      <c r="A60" s="44" t="s">
        <v>3</v>
      </c>
      <c r="B60" s="87" t="s">
        <v>622</v>
      </c>
      <c r="C60" s="90" t="s">
        <v>381</v>
      </c>
      <c r="D60" s="110" t="s">
        <v>751</v>
      </c>
      <c r="G60" s="113"/>
    </row>
    <row r="61" spans="1:7" ht="20">
      <c r="A61" s="44" t="s">
        <v>3</v>
      </c>
      <c r="B61" s="87" t="s">
        <v>622</v>
      </c>
      <c r="C61" s="90" t="s">
        <v>382</v>
      </c>
      <c r="D61" s="110" t="s">
        <v>613</v>
      </c>
    </row>
    <row r="62" spans="1:7" s="13" customFormat="1" ht="20">
      <c r="A62" s="1125" t="s">
        <v>383</v>
      </c>
      <c r="B62" s="1125"/>
      <c r="C62" s="1125"/>
      <c r="D62" s="1125"/>
    </row>
    <row r="63" spans="1:7" s="12" customFormat="1" ht="18">
      <c r="A63" s="1126" t="s">
        <v>0</v>
      </c>
      <c r="B63" s="1126"/>
      <c r="C63" s="69" t="s">
        <v>559</v>
      </c>
      <c r="D63" s="69" t="s">
        <v>560</v>
      </c>
    </row>
    <row r="64" spans="1:7" s="44" customFormat="1" ht="15.5">
      <c r="B64" s="95" t="s">
        <v>646</v>
      </c>
      <c r="C64" s="88" t="s">
        <v>384</v>
      </c>
      <c r="D64" s="96" t="s">
        <v>614</v>
      </c>
    </row>
    <row r="65" spans="2:5" s="95" customFormat="1" ht="15.5">
      <c r="B65" s="95" t="s">
        <v>646</v>
      </c>
      <c r="C65" s="88" t="s">
        <v>385</v>
      </c>
      <c r="D65" s="96" t="s">
        <v>387</v>
      </c>
      <c r="E65" s="7"/>
    </row>
    <row r="66" spans="2:5" s="100" customFormat="1" ht="31">
      <c r="B66" s="112" t="s">
        <v>646</v>
      </c>
      <c r="C66" s="101" t="s">
        <v>386</v>
      </c>
      <c r="D66" s="102" t="s">
        <v>388</v>
      </c>
      <c r="E66" s="111"/>
    </row>
    <row r="67" spans="2:5" s="44" customFormat="1" ht="15.5">
      <c r="B67" s="95" t="s">
        <v>616</v>
      </c>
      <c r="C67" s="88" t="s">
        <v>389</v>
      </c>
      <c r="D67" s="96" t="s">
        <v>697</v>
      </c>
    </row>
    <row r="68" spans="2:5" s="44" customFormat="1" ht="15.5">
      <c r="B68" s="95" t="s">
        <v>616</v>
      </c>
      <c r="C68" s="88" t="s">
        <v>390</v>
      </c>
      <c r="D68" s="96" t="s">
        <v>698</v>
      </c>
    </row>
    <row r="69" spans="2:5" s="44" customFormat="1" ht="15.5">
      <c r="B69" s="95" t="s">
        <v>617</v>
      </c>
      <c r="C69" s="88" t="s">
        <v>391</v>
      </c>
      <c r="D69" s="96" t="s">
        <v>699</v>
      </c>
    </row>
    <row r="70" spans="2:5" s="44" customFormat="1" ht="15.5">
      <c r="B70" s="95" t="s">
        <v>617</v>
      </c>
      <c r="C70" s="88" t="s">
        <v>392</v>
      </c>
      <c r="D70" s="96" t="s">
        <v>700</v>
      </c>
    </row>
    <row r="71" spans="2:5" s="44" customFormat="1" ht="15.5">
      <c r="B71" s="95" t="s">
        <v>617</v>
      </c>
      <c r="C71" s="88" t="s">
        <v>393</v>
      </c>
      <c r="D71" s="96" t="s">
        <v>701</v>
      </c>
    </row>
    <row r="72" spans="2:5" s="44" customFormat="1" ht="15.5">
      <c r="B72" s="95" t="s">
        <v>617</v>
      </c>
      <c r="C72" s="88" t="s">
        <v>394</v>
      </c>
      <c r="D72" s="96" t="s">
        <v>702</v>
      </c>
      <c r="E72" s="106"/>
    </row>
    <row r="73" spans="2:5" s="44" customFormat="1" ht="15.5">
      <c r="B73" s="95" t="s">
        <v>617</v>
      </c>
      <c r="C73" s="88" t="s">
        <v>395</v>
      </c>
      <c r="D73" s="96" t="s">
        <v>703</v>
      </c>
    </row>
    <row r="74" spans="2:5" s="44" customFormat="1" ht="46.5">
      <c r="B74" s="97" t="s">
        <v>396</v>
      </c>
      <c r="C74" s="89" t="s">
        <v>397</v>
      </c>
      <c r="D74" s="98" t="s">
        <v>627</v>
      </c>
      <c r="E74" s="106"/>
    </row>
    <row r="75" spans="2:5" s="44" customFormat="1" ht="15.5">
      <c r="B75" s="95" t="s">
        <v>647</v>
      </c>
      <c r="C75" s="88" t="s">
        <v>244</v>
      </c>
      <c r="D75" s="96" t="s">
        <v>740</v>
      </c>
    </row>
    <row r="76" spans="2:5" s="44" customFormat="1" ht="15.5">
      <c r="B76" s="95" t="s">
        <v>647</v>
      </c>
      <c r="C76" s="88">
        <v>1</v>
      </c>
      <c r="D76" s="96" t="s">
        <v>654</v>
      </c>
    </row>
    <row r="77" spans="2:5" s="44" customFormat="1" ht="31">
      <c r="B77" s="112" t="s">
        <v>647</v>
      </c>
      <c r="C77" s="89" t="s">
        <v>398</v>
      </c>
      <c r="D77" s="98" t="s">
        <v>690</v>
      </c>
      <c r="E77" s="106"/>
    </row>
    <row r="78" spans="2:5" s="44" customFormat="1" ht="15.5">
      <c r="B78" s="95" t="s">
        <v>647</v>
      </c>
      <c r="C78" s="88">
        <v>4</v>
      </c>
      <c r="D78" s="96" t="s">
        <v>657</v>
      </c>
    </row>
    <row r="79" spans="2:5" s="44" customFormat="1" ht="46.5">
      <c r="B79" s="112" t="s">
        <v>647</v>
      </c>
      <c r="C79" s="89" t="s">
        <v>399</v>
      </c>
      <c r="D79" s="98" t="s">
        <v>658</v>
      </c>
      <c r="E79" s="106"/>
    </row>
    <row r="80" spans="2:5" s="44" customFormat="1" ht="31">
      <c r="B80" s="95" t="s">
        <v>647</v>
      </c>
      <c r="C80" s="89" t="s">
        <v>400</v>
      </c>
      <c r="D80" s="98" t="s">
        <v>763</v>
      </c>
      <c r="E80" s="106"/>
    </row>
    <row r="81" spans="1:5" s="44" customFormat="1" ht="62">
      <c r="B81" s="112" t="s">
        <v>647</v>
      </c>
      <c r="C81" s="89" t="s">
        <v>401</v>
      </c>
      <c r="D81" s="104" t="s">
        <v>686</v>
      </c>
      <c r="E81" s="106"/>
    </row>
    <row r="82" spans="1:5" s="44" customFormat="1" ht="15.5">
      <c r="B82" s="95" t="s">
        <v>647</v>
      </c>
      <c r="C82" s="88">
        <v>14</v>
      </c>
      <c r="D82" s="96" t="s">
        <v>743</v>
      </c>
    </row>
    <row r="83" spans="1:5" s="7" customFormat="1" ht="15.5">
      <c r="A83" s="99"/>
      <c r="B83" s="95" t="s">
        <v>647</v>
      </c>
      <c r="C83" s="88">
        <v>15</v>
      </c>
      <c r="D83" s="96" t="s">
        <v>402</v>
      </c>
    </row>
    <row r="85" spans="1:5" ht="20">
      <c r="D85" s="2"/>
    </row>
    <row r="86" spans="1:5" ht="20">
      <c r="D86" s="2"/>
    </row>
    <row r="87" spans="1:5" ht="20">
      <c r="D87" s="2"/>
    </row>
    <row r="88" spans="1:5" ht="20">
      <c r="D88" s="2"/>
    </row>
    <row r="89" spans="1:5" ht="20">
      <c r="D89" s="2"/>
    </row>
  </sheetData>
  <mergeCells count="11">
    <mergeCell ref="D1:D2"/>
    <mergeCell ref="A13:D13"/>
    <mergeCell ref="A62:D62"/>
    <mergeCell ref="A8:D8"/>
    <mergeCell ref="A63:B63"/>
    <mergeCell ref="A9:B9"/>
    <mergeCell ref="A36:D36"/>
    <mergeCell ref="A37:B37"/>
    <mergeCell ref="A14:B14"/>
    <mergeCell ref="A54:D54"/>
    <mergeCell ref="A55:B55"/>
  </mergeCells>
  <phoneticPr fontId="70" type="noConversion"/>
  <hyperlinks>
    <hyperlink ref="D10" location="'Figuur I.1'!A1" display="Mondiale BBP-groei 2020-2024 en prognose 2025" xr:uid="{AA06733C-0456-4C97-9633-B2BC900FA5D9}"/>
    <hyperlink ref="D11" location="'Figuur I.2'!A1" display="De internationale prijsontwikkeling ruwe olie en goud " xr:uid="{75D33C6E-94D3-4960-9C65-28FD3BF43AE5}"/>
    <hyperlink ref="D12" location="'Figuur I.3'!A1" display="SRD M0 doelstelling vs. realisatie  " xr:uid="{EB3DA1E1-D0A8-4D7B-8896-20C99D742C7E}"/>
    <hyperlink ref="D15:D16" location="'Activa%TotAct'!A1" display="A. Verdeling van de activa van de financiële sector (in procenten van totale activa) ;                                                             B. Verdeling van de activa van de financiële sector (in procenten van totale activa) 2024 ten opzichte van 2023                                                                                                                                                                                                                                                " xr:uid="{48A15566-B7B8-4180-B242-37E01A07CD4A}"/>
    <hyperlink ref="D17" location="'Figuur II.3'!A1" display="D-SIBs scores commerciële banken" xr:uid="{5C89603F-92BB-4238-ACFF-F4C933657387}"/>
    <hyperlink ref="D15" location="'Figuur II.1'!A1" display="'Figuur II.1'!A1" xr:uid="{A35F5138-3C85-4D4B-AE47-689573C38777}"/>
    <hyperlink ref="D16" location="'Figuur II.2'!A1" display="Verdeling activa financiele sector (in procenten van BBP)" xr:uid="{0DDF2D41-0346-4793-8B05-A099B0C858DA}"/>
    <hyperlink ref="D18" location="'Figuren II.4 &amp; II.5'!A1" display="'Figuren II.4 &amp; II.5'!A1" xr:uid="{6545AC96-DC7E-45DD-BF1C-7958BDD0F5A5}"/>
    <hyperlink ref="D19" location="'Figuren II.6 &amp; II.8'!A1" display="'Figuren II.6 &amp; II.8'!A1" xr:uid="{5CA7DAE8-4B0C-481D-A506-6A66A1521855}"/>
    <hyperlink ref="D20" location="'Figuren II.7 &amp; II.9'!A1" display="'Figuren II.7 &amp; II.9'!A1" xr:uid="{5E0F06A5-13A5-4FF1-9CE9-CC10B1BC6F7F}"/>
    <hyperlink ref="D21" location="'Figuur II.10'!A1" display="NPLs productieve &amp; niet-productieve sectoren (SRD &amp; VV)" xr:uid="{112F9635-8D5A-457B-8DAD-F96B4ECC5216}"/>
    <hyperlink ref="D22" location="'Figuur II.11'!A1" display="Totale NPLs en NPLs-ratio van de commerciële banken" xr:uid="{975289D8-4C1F-4691-A7A4-E69D8C3331B0}"/>
    <hyperlink ref="D23" location="'Figuur II.12'!A1" display="Voorzieningen t.o.v. NPLs commerciёle banken" xr:uid="{0F14640F-8EA1-441F-81C6-223856639B7D}"/>
    <hyperlink ref="D24" location="'Figuur II.13'!A1" display="'Figuur II.13'!A1" xr:uid="{DB494398-BC52-4CC8-A062-1B607A304B1C}"/>
    <hyperlink ref="D25" location="'Figuren II.14 &amp; II.15'!A1" display="'Figuren II.14 &amp; II.15'!A1" xr:uid="{737CBC07-F71A-4885-80DA-B7D311BF8036}"/>
    <hyperlink ref="D26" location="'Figuren II.16 &amp; II.17'!A1" display="'Figuren II.16 &amp; II.17'!A1" xr:uid="{2921C281-3E29-440E-BFCB-277C61FF3599}"/>
    <hyperlink ref="D27" location="'Figuren II.18 &amp; II.19'!A1" display="'Figuren II.18 &amp; II.19'!A1" xr:uid="{040436CD-0F4F-474E-8A6F-79AF77481E6F}"/>
    <hyperlink ref="D28" location="'Figuur II.20'!A1" display="Beleggingsportefeuille van de schadeverzekeringssector " xr:uid="{54AE527F-B8FB-4B06-BE66-B4B5EA5B82BD}"/>
    <hyperlink ref="D29" location="'Figuur II.21'!A1" display="Het resultaat van de schadeverzekeringssector" xr:uid="{9495159B-8B58-45A8-BD57-80B8C4DF1A38}"/>
    <hyperlink ref="D30" location="'Figuur II.22'!A1" display="Bruto premie versus afgedragen herverzekeringen" xr:uid="{0D524369-692C-45D4-A262-794B3AB43F61}"/>
    <hyperlink ref="D31" location="'Figuur II.23'!A1" display="Beleggingsportefeuille van de levensverzekeringssector " xr:uid="{8728EBD4-027E-4401-941C-9CC1E61DD5F6}"/>
    <hyperlink ref="D32" location="'Figuur II.24'!A1" display="Het resultaat van de levensverzekeringssector " xr:uid="{9ACA6509-7978-4EFC-B042-E975D1CC998A}"/>
    <hyperlink ref="D33" location="'Figuur II.25'!A1" display="Verdeling beleggingsportfolio pensioenfondsen per 2024" xr:uid="{A1A9936D-8592-477B-ACD6-E91BA27A9247}"/>
    <hyperlink ref="D34" location="'Figuur II.26'!A1" display="Ontwikkeling van de beursindex over de periode 2015-2024" xr:uid="{FB213F85-3A71-4D75-B962-4B38FE6B9329}"/>
    <hyperlink ref="D35" location="'Tabel II.1'!A1" display="Gegevens per fonds in 2024" xr:uid="{7AFCBA07-F73E-439B-9E4A-07AE8D25B02E}"/>
    <hyperlink ref="D38" location="'Figuur III.1'!A1" display="Kapitaalverliezen mei 2025" xr:uid="{E1468FEF-05FB-4F8A-B382-70021159C026}"/>
    <hyperlink ref="D39" location="'Figuur III.2'!A1" display="Resultaat stresstesten: Additionele banken die onder de solvabiliteitsnorm van 12.5% geraken " xr:uid="{FBD007D7-2FC5-4950-A8E7-3E7A624C8021}"/>
    <hyperlink ref="D40" location="'Tabellen III.1a &amp; III.1b'!A1" display="Resultaten Concentratierisico" xr:uid="{52566AF9-E374-4E21-9D48-DE097F850DD8}"/>
    <hyperlink ref="D41" location="'Tabellen III.1a &amp; III.1b'!A1" display="Top vijf kredietnemers naar sector" xr:uid="{C391EAE2-60A9-451E-8875-2798587A9EB1}"/>
    <hyperlink ref="D42" location="'Figuur III.3'!A1" display="Resultaten Kredietrisico" xr:uid="{7763E76C-070B-453B-8EA9-8C969B4BA731}"/>
    <hyperlink ref="D43" location="'Figuur III.4'!A1" display="Resultaten USD/SRD- en EUR/SRD- Depreciatie" xr:uid="{A224A54C-4CDA-4B21-889A-A11B6E3BAF7B}"/>
    <hyperlink ref="D44" location="'Figuur III.5'!A1" display="Resultaten USD/SRD- en EUR/SRD Depreciatie en Toename NPLs" xr:uid="{FA2BA51C-3075-4762-A903-36859A12D510}"/>
    <hyperlink ref="D45" location="'Tabellen III.2,III.3 &amp; III.4'!A1" display="Liquiditeitsratio (in %)" xr:uid="{7526224F-912B-4727-972F-879230965C2F}"/>
    <hyperlink ref="D46" location="'Tabellen III.2,III.3 &amp; III.4'!A1" display="Aangepaste liquiditeitsratio naar valuta soort" xr:uid="{B0D48F35-9EEC-42F2-B173-97C2494CD069}"/>
    <hyperlink ref="D47" location="'Tabellen III.2,III.3 &amp; III.4'!A1" display="Overzicht liquide middelen en kortetermijnschulden" xr:uid="{0C65AD41-054E-4053-B3BC-DB72273235AF}"/>
    <hyperlink ref="D48" location="'Tabellen III.5a &amp; III.5b'!A1" display="Opnames deposito’s vijf grootste deposanten (SRD)" xr:uid="{E022B83C-4E3F-4CBA-A5EA-E2E6103B75B6}"/>
    <hyperlink ref="D49" location="'Tabellen III.5a &amp; III.5b'!A1" display="Opnames deposito’s vijf grootste deposanten (VV)" xr:uid="{BB23FD9F-8C0B-4EF3-BCBF-42D730970346}"/>
    <hyperlink ref="D50" location="'Tabellen III.6a &amp; III.6b'!A1" display="Uitstroomrisico SRD-deposito’s" xr:uid="{5020F90B-BDC9-4C9C-BAB9-E64E03A955A8}"/>
    <hyperlink ref="D51" location="'Tabellen III.6a &amp; III.6b'!A1" display="Uitstroomrisico VV-deposito’s" xr:uid="{F1DFFDFB-8280-411E-AE6C-1EF4ABE75D3B}"/>
    <hyperlink ref="D52" location="'Figuur III.6'!A1" display="Stresstestresultaten liquiditeitsrisico" xr:uid="{47806618-7819-46A3-82FD-E6821BE8281E}"/>
    <hyperlink ref="D53" location="'Figuur III.7'!A1" display="Resultaten waardedaling beleggingscategoriën" xr:uid="{37A5987F-C8E1-44BC-A2E5-98173203E3B5}"/>
    <hyperlink ref="D56" location="'Figuur VI.1'!A1" display="Real Time Gross Settlement transacties" xr:uid="{DBFC7CAC-03D3-4BE0-A4D6-084BC5AF003C}"/>
    <hyperlink ref="D57" location="'Figuur VI.2'!A1" display="Automated Clearing House transacties" xr:uid="{DCAC0DC3-0963-4530-BB5D-9F338C49CD39}"/>
    <hyperlink ref="D58" location="'Figuren VI.3 &amp; VI.4'!A1" display="Aantal verkochte woningen per jaar" xr:uid="{4070B689-CE47-45CF-AB46-E2FE6378FD14}"/>
    <hyperlink ref="D59" location="'Figuren VI.3 &amp; VI.4'!A1" display="Aantal verkochte woningen naar district 2019-2022" xr:uid="{6DD7D3C5-57BF-4D47-994D-F94F698B4CC9}"/>
    <hyperlink ref="D60" location="'Tabel VI.1 &amp; Figuur VI.5'!A1" display="Mediaan &amp; gemiddelde huizenprijsindexen naar district op kwartaal basis 2019- 2022" xr:uid="{E4EF5C90-00A3-481C-9F01-BB601C32FAB9}"/>
    <hyperlink ref="D61" location="'Tabel VI.1 &amp; Figuur VI.5'!A1" display="Voorlopige huizenprijsindexen op kwartaalbasis 2019- 2022" xr:uid="{95E7654D-EBDF-4A5D-851A-6109351DB8C0}"/>
    <hyperlink ref="D64" location="'Figuur A.1'!A1" display="Krediet-tot-BBP kloof private sector" xr:uid="{C10CB210-2F79-430D-9CA1-195C1AB3EA1D}"/>
    <hyperlink ref="D65" location="'Figuur A.2'!A1" display="Bankenstabiliteitsindex" xr:uid="{9187687D-3FC5-453C-B05E-DC1A913A11E8}"/>
    <hyperlink ref="D66" location="'Figuur A.3 &amp; tabel A.1'!A1" display="Indexen geaggregeerde financiële stabiliteitsindex" xr:uid="{6D31150B-3344-41F4-963F-0F99DCCBA629}"/>
    <hyperlink ref="D67" location="'Tabel B.1'!A1" display="Kernindicatoren van het financiële systeem" xr:uid="{24CD09A6-B98F-49AD-AD7E-0D5C1BDB4C03}"/>
    <hyperlink ref="D68" location="'Tabel B.2'!A1" display="Indicatoren van het betalingsverkeer" xr:uid="{B1CCEA86-8927-45E2-81D7-9398F9F7DDB1}"/>
    <hyperlink ref="D69" location="'Tabel C.1'!A1" display="Financiële Soliditeits Indicatoren – Commerciële banken" xr:uid="{B4FA8A74-9A4D-4C46-94AB-5EFDC6E805E7}"/>
    <hyperlink ref="D70" location="'Tabel C.2'!A1" display="Financiële Soliditeits Indicatoren – Schadeverzekeringsmaatschappijen" xr:uid="{37A2BDD4-4EB1-481B-9A5E-1CCA7EB3EE4F}"/>
    <hyperlink ref="D71" location="'Tabel C.3'!A1" display="Financiële Soliditeits Indicatoren – Levensverzekeringsmaatschappijen" xr:uid="{87683FED-2939-4DFA-AF9F-523E20EFA714}"/>
    <hyperlink ref="D72" location="'Tabel C.4'!A1" display="Financiële Soliditeits Indicatoren - Pensioenfondsen" xr:uid="{555E4FCC-DF35-4A06-BCFD-0397616A0C82}"/>
    <hyperlink ref="D73" location="'Tabel C.5'!A1" display="Financiële Soliditeits Indicatoren – Spaarinstellingen" xr:uid="{ABDEE0D6-3E0C-4A70-A529-EED5A3868D23}"/>
    <hyperlink ref="D74" location="'Figuren D.1, D.2 &amp; D.3'!A1" display="'Figuren D.1, D.2 &amp; D.3'!A1" xr:uid="{C067122E-775F-4EA1-A5C7-E55988276F47}"/>
    <hyperlink ref="D75" location="'Tabel 1'!A1" display="Verdeling van de totale activa van de financiёle sector (x SRD 1000)" xr:uid="{03041F47-3FD8-4052-8B8F-5242EB8C8E5D}"/>
    <hyperlink ref="D76" location="'Figuur 1'!A1" display="Overheid schatkistpapier in procenten van de totale activa" xr:uid="{AFDD1A1F-3149-45CC-94E2-A8FA0CB236B1}"/>
    <hyperlink ref="D77" location="'Figuren 2 &amp; 3'!A1" display="'Figuren 2 &amp; 3'!A1" xr:uid="{848BAE9A-328A-4A82-8B39-37AA8998C2D6}"/>
    <hyperlink ref="D78" location="'Figuur 4'!A1" display="NOP naar valuta 2024" xr:uid="{C4FFF030-A2DA-4784-97F0-0FCA779C3494}"/>
    <hyperlink ref="D79" location="'Figuren 5,6 &amp; 7'!A1" display="'Figuren 5,6 &amp; 7'!A1" xr:uid="{27566DB2-F610-4EA9-849C-474BCEDE5BE5}"/>
    <hyperlink ref="D80" location="'Figuren 8 &amp; 9'!A1" display="'Figuren 8 &amp; 9'!A1" xr:uid="{F19E2463-459A-486F-AEA4-618E4AC70E0E}"/>
    <hyperlink ref="D81" location="'Figuren 10, 11, 12 &amp; 13 '!A1" display="'Figuren 10, 11, 12 &amp; 13 '!A1" xr:uid="{80D03919-D582-4CFB-96C2-4FDD5F1764B8}"/>
    <hyperlink ref="D82" location="'Figuur 14'!A1" display="Liquide middelen commerciële banken" xr:uid="{D718212E-AF05-4B6F-A1A9-AD1831394446}"/>
    <hyperlink ref="D83" location="'Figuur 15'!A1" display="Robuustheid bankensysteem" xr:uid="{E9240F00-A198-4ED5-9C19-0A734D6F501B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E4D4-46CA-496B-86CE-7F22CF63B13E}">
  <dimension ref="A1:H30"/>
  <sheetViews>
    <sheetView zoomScaleNormal="100" workbookViewId="0">
      <selection activeCell="D27" sqref="D27"/>
    </sheetView>
  </sheetViews>
  <sheetFormatPr defaultColWidth="8.81640625" defaultRowHeight="14.5"/>
  <cols>
    <col min="1" max="1" width="28" style="9" customWidth="1"/>
    <col min="2" max="5" width="8.81640625" style="9"/>
    <col min="6" max="6" width="8.1796875" style="9" bestFit="1" customWidth="1"/>
    <col min="7" max="16384" width="8.81640625" style="9"/>
  </cols>
  <sheetData>
    <row r="1" spans="1:6" ht="15.5">
      <c r="A1" s="114" t="s">
        <v>219</v>
      </c>
      <c r="B1" s="489"/>
      <c r="C1" s="489"/>
      <c r="D1" s="489"/>
      <c r="E1" s="489"/>
      <c r="F1" s="489"/>
    </row>
    <row r="2" spans="1:6" ht="15.5">
      <c r="A2" s="182"/>
      <c r="B2" s="489"/>
      <c r="C2" s="489"/>
      <c r="D2" s="489"/>
      <c r="E2" s="489"/>
      <c r="F2" s="489"/>
    </row>
    <row r="3" spans="1:6" ht="15.5">
      <c r="A3" s="182"/>
      <c r="B3" s="489"/>
      <c r="C3" s="489"/>
      <c r="D3" s="489"/>
      <c r="E3" s="489"/>
      <c r="F3" s="489"/>
    </row>
    <row r="5" spans="1:6">
      <c r="A5" s="11" t="s">
        <v>639</v>
      </c>
    </row>
    <row r="22" spans="1:8">
      <c r="A22" s="159" t="s">
        <v>466</v>
      </c>
    </row>
    <row r="25" spans="1:8">
      <c r="A25" s="11" t="s">
        <v>356</v>
      </c>
      <c r="B25" s="489"/>
      <c r="C25" s="489"/>
      <c r="D25" s="489"/>
      <c r="E25" s="489"/>
      <c r="F25" s="489"/>
    </row>
    <row r="26" spans="1:8">
      <c r="A26" s="391" t="s">
        <v>136</v>
      </c>
      <c r="B26" s="280">
        <v>2020</v>
      </c>
      <c r="C26" s="280">
        <v>2021</v>
      </c>
      <c r="D26" s="280">
        <v>2022</v>
      </c>
      <c r="E26" s="280">
        <v>2023</v>
      </c>
      <c r="F26" s="503">
        <v>2024</v>
      </c>
    </row>
    <row r="27" spans="1:8">
      <c r="A27" s="504" t="s">
        <v>132</v>
      </c>
      <c r="B27" s="505">
        <v>-133.87020999999999</v>
      </c>
      <c r="C27" s="505">
        <v>-343.33605499999999</v>
      </c>
      <c r="D27" s="505">
        <v>-67.468762529999978</v>
      </c>
      <c r="E27" s="505">
        <v>-259.73476900999975</v>
      </c>
      <c r="F27" s="506">
        <v>-36.812467946000574</v>
      </c>
      <c r="H27" s="195"/>
    </row>
    <row r="28" spans="1:8">
      <c r="A28" s="504" t="s">
        <v>131</v>
      </c>
      <c r="B28" s="505">
        <v>357.32229799999999</v>
      </c>
      <c r="C28" s="505">
        <v>-198.56485799999999</v>
      </c>
      <c r="D28" s="505">
        <v>258.33257942</v>
      </c>
      <c r="E28" s="505">
        <v>270.59530771000027</v>
      </c>
      <c r="F28" s="507">
        <v>2628.6072817519998</v>
      </c>
    </row>
    <row r="29" spans="1:8">
      <c r="A29" s="508" t="s">
        <v>223</v>
      </c>
      <c r="B29" s="509">
        <v>15.7</v>
      </c>
      <c r="C29" s="509">
        <v>8.8000000000000007</v>
      </c>
      <c r="D29" s="509">
        <v>7.4</v>
      </c>
      <c r="E29" s="509">
        <v>3.8</v>
      </c>
      <c r="F29" s="510">
        <v>25.5</v>
      </c>
      <c r="G29" s="195"/>
    </row>
    <row r="30" spans="1:8">
      <c r="A30" s="159" t="s">
        <v>7</v>
      </c>
      <c r="F30" s="267"/>
    </row>
  </sheetData>
  <sheetProtection algorithmName="SHA-512" hashValue="N4aMHh8sI59WcGEaND8kWVRIQvk6Rn1m5d5kStrlbh0gddz6s1iRwtRd03NCKtpFf0WgEAQQuF4s4yNl7cH8OA==" saltValue="0m8HY9/rLgKVULQDDtsmvA==" spinCount="100000" sheet="1" objects="1" scenarios="1" selectLockedCells="1" selectUnlockedCells="1"/>
  <hyperlinks>
    <hyperlink ref="A1" location="Index!A1" display="◄ INDEX" xr:uid="{A006588E-F3CD-421A-AF68-351A039279F6}"/>
  </hyperlinks>
  <pageMargins left="0.7" right="0.7" top="0.75" bottom="0.75" header="0.3" footer="0.3"/>
  <pageSetup paperSize="0" orientation="portrait" horizontalDpi="0" verticalDpi="0" copie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3A28-FA27-4395-82AE-AAD8DB0DF493}">
  <dimension ref="A1:K33"/>
  <sheetViews>
    <sheetView zoomScaleNormal="100" workbookViewId="0">
      <selection activeCell="C28" sqref="C28"/>
    </sheetView>
  </sheetViews>
  <sheetFormatPr defaultColWidth="8.81640625" defaultRowHeight="14.5"/>
  <cols>
    <col min="1" max="1" width="35.81640625" style="9" customWidth="1"/>
    <col min="2" max="2" width="16.453125" style="9" bestFit="1" customWidth="1"/>
    <col min="3" max="3" width="17.1796875" style="9" bestFit="1" customWidth="1"/>
    <col min="4" max="6" width="18.1796875" style="9" bestFit="1" customWidth="1"/>
    <col min="7" max="16384" width="8.81640625" style="9"/>
  </cols>
  <sheetData>
    <row r="1" spans="1:1" s="389" customFormat="1" ht="15.5">
      <c r="A1" s="114" t="s">
        <v>219</v>
      </c>
    </row>
    <row r="2" spans="1:1" s="389" customFormat="1" ht="15.5"/>
    <row r="3" spans="1:1" s="389" customFormat="1" ht="15.5"/>
    <row r="4" spans="1:1" s="389" customFormat="1" ht="15.5">
      <c r="A4" s="389" t="s">
        <v>607</v>
      </c>
    </row>
    <row r="5" spans="1:1" s="389" customFormat="1" ht="15.5"/>
    <row r="6" spans="1:1" s="389" customFormat="1" ht="15.5"/>
    <row r="7" spans="1:1" s="389" customFormat="1" ht="15.5"/>
    <row r="8" spans="1:1" s="389" customFormat="1" ht="15.5"/>
    <row r="9" spans="1:1" s="389" customFormat="1" ht="15.5"/>
    <row r="10" spans="1:1" s="389" customFormat="1" ht="15.5"/>
    <row r="11" spans="1:1" s="389" customFormat="1" ht="15.5"/>
    <row r="12" spans="1:1" s="389" customFormat="1" ht="15.5"/>
    <row r="13" spans="1:1" s="389" customFormat="1" ht="15.5"/>
    <row r="14" spans="1:1" s="389" customFormat="1" ht="15.5"/>
    <row r="15" spans="1:1" s="389" customFormat="1" ht="15.5"/>
    <row r="16" spans="1:1" s="389" customFormat="1" ht="15.5"/>
    <row r="17" spans="1:11" s="389" customFormat="1" ht="15.5"/>
    <row r="18" spans="1:11" s="389" customFormat="1" ht="15.5">
      <c r="K18" s="260"/>
    </row>
    <row r="19" spans="1:11" s="389" customFormat="1" ht="15.5"/>
    <row r="20" spans="1:11" s="389" customFormat="1" ht="15.5"/>
    <row r="21" spans="1:11" s="389" customFormat="1" ht="15.5"/>
    <row r="22" spans="1:11" s="389" customFormat="1" ht="15.5">
      <c r="A22" s="159" t="s">
        <v>458</v>
      </c>
    </row>
    <row r="23" spans="1:11" s="389" customFormat="1" ht="15.5">
      <c r="A23" s="159"/>
    </row>
    <row r="24" spans="1:11" s="389" customFormat="1" ht="15.5"/>
    <row r="25" spans="1:11">
      <c r="A25" s="17" t="s">
        <v>632</v>
      </c>
      <c r="B25" s="384"/>
      <c r="C25" s="384"/>
      <c r="D25" s="384"/>
      <c r="E25" s="384"/>
      <c r="F25" s="384"/>
    </row>
    <row r="26" spans="1:11">
      <c r="A26" s="119" t="s">
        <v>136</v>
      </c>
      <c r="B26" s="392">
        <v>44166</v>
      </c>
      <c r="C26" s="392">
        <v>44531</v>
      </c>
      <c r="D26" s="392">
        <v>44896</v>
      </c>
      <c r="E26" s="392">
        <v>45261</v>
      </c>
      <c r="F26" s="392">
        <v>45627</v>
      </c>
    </row>
    <row r="27" spans="1:11">
      <c r="A27" s="134" t="s">
        <v>633</v>
      </c>
      <c r="B27" s="511">
        <v>937.52350000000001</v>
      </c>
      <c r="C27" s="511">
        <v>1488.4337</v>
      </c>
      <c r="D27" s="511">
        <v>1325.3607044</v>
      </c>
      <c r="E27" s="511">
        <v>2860.5980300000001</v>
      </c>
      <c r="F27" s="511">
        <v>3514.5340999999999</v>
      </c>
      <c r="H27" s="195"/>
    </row>
    <row r="28" spans="1:11">
      <c r="A28" s="134" t="s">
        <v>103</v>
      </c>
      <c r="B28" s="511">
        <v>243.40020000000001</v>
      </c>
      <c r="C28" s="511">
        <v>367.87684999999999</v>
      </c>
      <c r="D28" s="511">
        <v>273.54061999999999</v>
      </c>
      <c r="E28" s="511">
        <v>627.55539999999996</v>
      </c>
      <c r="F28" s="511">
        <v>842.63959999999997</v>
      </c>
    </row>
    <row r="29" spans="1:11">
      <c r="A29" s="512" t="s">
        <v>104</v>
      </c>
      <c r="B29" s="513">
        <v>26</v>
      </c>
      <c r="C29" s="513">
        <v>25</v>
      </c>
      <c r="D29" s="513">
        <v>21</v>
      </c>
      <c r="E29" s="513">
        <v>22</v>
      </c>
      <c r="F29" s="513">
        <v>24</v>
      </c>
    </row>
    <row r="30" spans="1:11">
      <c r="A30" s="159" t="s">
        <v>7</v>
      </c>
    </row>
    <row r="32" spans="1:11">
      <c r="B32" s="514"/>
      <c r="C32" s="515"/>
      <c r="D32" s="516"/>
      <c r="E32" s="515"/>
      <c r="F32" s="514"/>
    </row>
    <row r="33" spans="2:6">
      <c r="B33" s="514"/>
      <c r="C33" s="515"/>
      <c r="D33" s="515"/>
      <c r="E33" s="514"/>
      <c r="F33" s="514"/>
    </row>
  </sheetData>
  <sheetProtection algorithmName="SHA-512" hashValue="I7M2NyFESUEOZAvixJK7wLs06PAuWcgl5iYfTWFKvxETBcEJPbAVDxy2x0xbn/MHJiSmUbTIw1qlo2zWs9a14Q==" saltValue="SLfUSoVtfeiMx92XOfBDTw==" spinCount="100000" sheet="1" objects="1" scenarios="1" selectLockedCells="1" selectUnlockedCells="1"/>
  <hyperlinks>
    <hyperlink ref="A1" location="Index!A1" display="◄ INDEX" xr:uid="{193432A0-6353-4B09-A965-6F93BB268DEB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56502-080E-4414-A0AC-495AE6A155DD}">
  <dimension ref="A1:G36"/>
  <sheetViews>
    <sheetView topLeftCell="A3" zoomScaleNormal="100" workbookViewId="0">
      <selection activeCell="E29" sqref="E29"/>
    </sheetView>
  </sheetViews>
  <sheetFormatPr defaultColWidth="8.81640625" defaultRowHeight="14.5"/>
  <cols>
    <col min="1" max="1" width="32.81640625" style="9" customWidth="1"/>
    <col min="2" max="2" width="8.81640625" style="9"/>
    <col min="3" max="3" width="9.54296875" style="9" bestFit="1" customWidth="1"/>
    <col min="4" max="4" width="10.1796875" style="9" customWidth="1"/>
    <col min="5" max="5" width="11.54296875" style="9" customWidth="1"/>
    <col min="6" max="6" width="11.81640625" style="9" customWidth="1"/>
    <col min="7" max="7" width="18.54296875" style="9" customWidth="1"/>
    <col min="8" max="16384" width="8.81640625" style="9"/>
  </cols>
  <sheetData>
    <row r="1" spans="1:7" ht="15.5">
      <c r="A1" s="114" t="s">
        <v>219</v>
      </c>
      <c r="B1" s="489"/>
      <c r="C1" s="489"/>
      <c r="D1" s="489"/>
      <c r="E1" s="489"/>
      <c r="F1" s="489"/>
      <c r="G1" s="517"/>
    </row>
    <row r="2" spans="1:7">
      <c r="A2" s="487"/>
      <c r="B2" s="489"/>
      <c r="C2" s="489"/>
      <c r="D2" s="489"/>
      <c r="E2" s="489"/>
      <c r="F2" s="489"/>
      <c r="G2" s="517"/>
    </row>
    <row r="3" spans="1:7">
      <c r="A3" s="487"/>
      <c r="B3" s="489"/>
      <c r="C3" s="489"/>
      <c r="D3" s="489"/>
      <c r="E3" s="489"/>
      <c r="F3" s="489"/>
      <c r="G3" s="517"/>
    </row>
    <row r="4" spans="1:7">
      <c r="A4" s="11" t="s">
        <v>354</v>
      </c>
      <c r="G4" s="518"/>
    </row>
    <row r="5" spans="1:7">
      <c r="B5" s="492"/>
      <c r="C5" s="492"/>
      <c r="D5" s="492"/>
      <c r="E5" s="492"/>
    </row>
    <row r="6" spans="1:7">
      <c r="B6" s="492"/>
      <c r="C6" s="492"/>
      <c r="D6" s="492"/>
      <c r="E6" s="492"/>
    </row>
    <row r="7" spans="1:7">
      <c r="B7" s="492"/>
      <c r="C7" s="492"/>
      <c r="D7" s="492"/>
      <c r="E7" s="492"/>
    </row>
    <row r="8" spans="1:7">
      <c r="B8" s="492"/>
      <c r="C8" s="492"/>
      <c r="D8" s="492"/>
      <c r="E8" s="492"/>
    </row>
    <row r="9" spans="1:7">
      <c r="B9" s="492"/>
      <c r="C9" s="492"/>
      <c r="D9" s="492"/>
      <c r="E9" s="492"/>
    </row>
    <row r="10" spans="1:7">
      <c r="B10" s="492"/>
      <c r="C10" s="492"/>
      <c r="D10" s="492"/>
      <c r="E10" s="492"/>
    </row>
    <row r="11" spans="1:7">
      <c r="B11" s="492"/>
      <c r="C11" s="492"/>
      <c r="D11" s="492"/>
      <c r="E11" s="492"/>
    </row>
    <row r="12" spans="1:7">
      <c r="B12" s="492"/>
      <c r="C12" s="492"/>
      <c r="D12" s="492"/>
      <c r="E12" s="492"/>
    </row>
    <row r="13" spans="1:7">
      <c r="B13" s="492"/>
      <c r="C13" s="492"/>
      <c r="D13" s="492"/>
      <c r="E13" s="492"/>
    </row>
    <row r="21" spans="1:6">
      <c r="A21" s="159" t="s">
        <v>7</v>
      </c>
    </row>
    <row r="22" spans="1:6">
      <c r="A22" s="159"/>
    </row>
    <row r="24" spans="1:6">
      <c r="A24" s="11" t="s">
        <v>355</v>
      </c>
    </row>
    <row r="25" spans="1:6">
      <c r="A25" s="170" t="s">
        <v>634</v>
      </c>
      <c r="B25" s="119">
        <v>2020</v>
      </c>
      <c r="C25" s="119">
        <v>2021</v>
      </c>
      <c r="D25" s="119">
        <v>2022</v>
      </c>
      <c r="E25" s="119">
        <v>2023</v>
      </c>
      <c r="F25" s="119">
        <v>2024</v>
      </c>
    </row>
    <row r="26" spans="1:6">
      <c r="A26" s="498" t="s">
        <v>122</v>
      </c>
      <c r="B26" s="300">
        <v>0</v>
      </c>
      <c r="C26" s="300">
        <v>0</v>
      </c>
      <c r="D26" s="300">
        <v>0</v>
      </c>
      <c r="E26" s="519">
        <v>36.97</v>
      </c>
      <c r="F26" s="519">
        <v>151.88534000000001</v>
      </c>
    </row>
    <row r="27" spans="1:6">
      <c r="A27" s="498" t="s">
        <v>123</v>
      </c>
      <c r="B27" s="519">
        <v>111.53072299999999</v>
      </c>
      <c r="C27" s="519">
        <v>133.085193</v>
      </c>
      <c r="D27" s="519">
        <v>177.37647699999999</v>
      </c>
      <c r="E27" s="519">
        <v>440.72067380344748</v>
      </c>
      <c r="F27" s="519">
        <v>456.39605358076824</v>
      </c>
    </row>
    <row r="28" spans="1:6">
      <c r="A28" s="498" t="s">
        <v>124</v>
      </c>
      <c r="B28" s="519">
        <v>57.334809999999997</v>
      </c>
      <c r="C28" s="519">
        <v>76.018548999999993</v>
      </c>
      <c r="D28" s="519">
        <v>123.692851</v>
      </c>
      <c r="E28" s="519">
        <v>146.35770260000001</v>
      </c>
      <c r="F28" s="519">
        <v>50.127616947999996</v>
      </c>
    </row>
    <row r="29" spans="1:6">
      <c r="A29" s="498" t="s">
        <v>125</v>
      </c>
      <c r="B29" s="519">
        <v>901.10288800000001</v>
      </c>
      <c r="C29" s="519">
        <v>2849.1021850000002</v>
      </c>
      <c r="D29" s="519">
        <v>4661.8127510000004</v>
      </c>
      <c r="E29" s="519">
        <v>5883.9969047999994</v>
      </c>
      <c r="F29" s="519">
        <v>6136.3847431840004</v>
      </c>
    </row>
    <row r="30" spans="1:6">
      <c r="A30" s="498" t="s">
        <v>126</v>
      </c>
      <c r="B30" s="519">
        <v>915.68963299999996</v>
      </c>
      <c r="C30" s="519">
        <v>1478.7858409999999</v>
      </c>
      <c r="D30" s="519">
        <v>2237.020215</v>
      </c>
      <c r="E30" s="519">
        <v>2715.3556430065532</v>
      </c>
      <c r="F30" s="519">
        <v>2787.5477577832326</v>
      </c>
    </row>
    <row r="31" spans="1:6">
      <c r="A31" s="498" t="s">
        <v>128</v>
      </c>
      <c r="B31" s="519">
        <v>658.86633700000004</v>
      </c>
      <c r="C31" s="519">
        <v>615.89768000000004</v>
      </c>
      <c r="D31" s="519">
        <v>730.38871796000001</v>
      </c>
      <c r="E31" s="519">
        <v>694.71190320000005</v>
      </c>
      <c r="F31" s="519">
        <v>611.94640011600006</v>
      </c>
    </row>
    <row r="32" spans="1:6">
      <c r="A32" s="498" t="s">
        <v>129</v>
      </c>
      <c r="B32" s="519">
        <v>0</v>
      </c>
      <c r="C32" s="519">
        <v>24.854876000000001</v>
      </c>
      <c r="D32" s="519">
        <v>105.00318372</v>
      </c>
      <c r="E32" s="519">
        <v>41.308921950000006</v>
      </c>
      <c r="F32" s="519">
        <v>51.704885679999997</v>
      </c>
    </row>
    <row r="33" spans="1:6">
      <c r="A33" s="498" t="s">
        <v>127</v>
      </c>
      <c r="B33" s="519">
        <v>50.882361000000003</v>
      </c>
      <c r="C33" s="519">
        <v>62.713912999999998</v>
      </c>
      <c r="D33" s="519">
        <v>45.901764999999997</v>
      </c>
      <c r="E33" s="519">
        <v>43.949126</v>
      </c>
      <c r="F33" s="519">
        <v>4.965541</v>
      </c>
    </row>
    <row r="34" spans="1:6">
      <c r="A34" s="498" t="s">
        <v>130</v>
      </c>
      <c r="B34" s="300">
        <v>0</v>
      </c>
      <c r="C34" s="519">
        <v>53.145175999999999</v>
      </c>
      <c r="D34" s="300">
        <v>0</v>
      </c>
      <c r="E34" s="300">
        <v>0</v>
      </c>
      <c r="F34" s="300">
        <v>0</v>
      </c>
    </row>
    <row r="35" spans="1:6">
      <c r="A35" s="501" t="s">
        <v>91</v>
      </c>
      <c r="B35" s="520">
        <v>145.75179700000001</v>
      </c>
      <c r="C35" s="520">
        <v>119.522271</v>
      </c>
      <c r="D35" s="520">
        <v>242.80149688999998</v>
      </c>
      <c r="E35" s="520">
        <v>275.55554668000002</v>
      </c>
      <c r="F35" s="520">
        <v>263.497139554</v>
      </c>
    </row>
    <row r="36" spans="1:6">
      <c r="A36" s="159" t="s">
        <v>7</v>
      </c>
    </row>
  </sheetData>
  <sheetProtection algorithmName="SHA-512" hashValue="KEZtpUgQovl7Fm7MLAJu/rZmw7dkqMhNFngsP5KiTfW0cASoyc05se1Irx/KfGkcqHC4wdPMCQUvHpGx/SySlg==" saltValue="BTyu+32KTvMRv+2T8G0txA==" spinCount="100000" sheet="1" objects="1" scenarios="1" selectLockedCells="1" selectUnlockedCells="1"/>
  <hyperlinks>
    <hyperlink ref="A1" location="Index!A1" display="◄ INDEX" xr:uid="{5DC62883-47BE-456E-923B-2A6AEC2FE06C}"/>
  </hyperlinks>
  <pageMargins left="0.7" right="0.7" top="0.75" bottom="0.75" header="0.3" footer="0.3"/>
  <pageSetup paperSize="0" orientation="portrait" horizontalDpi="0" verticalDpi="0" copie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7D2D-967D-4A27-9B95-B7524121684C}">
  <dimension ref="A1:G32"/>
  <sheetViews>
    <sheetView topLeftCell="A3" zoomScaleNormal="100" workbookViewId="0">
      <selection activeCell="D28" sqref="D28"/>
    </sheetView>
  </sheetViews>
  <sheetFormatPr defaultColWidth="8.81640625" defaultRowHeight="14.5"/>
  <cols>
    <col min="1" max="1" width="27.1796875" style="9" customWidth="1"/>
    <col min="2" max="3" width="8.81640625" style="9"/>
    <col min="4" max="4" width="8.81640625" style="9" customWidth="1"/>
    <col min="5" max="16384" width="8.81640625" style="9"/>
  </cols>
  <sheetData>
    <row r="1" spans="1:1" ht="15.5">
      <c r="A1" s="114" t="s">
        <v>219</v>
      </c>
    </row>
    <row r="2" spans="1:1" ht="15.5">
      <c r="A2" s="182"/>
    </row>
    <row r="3" spans="1:1" ht="15.5">
      <c r="A3" s="182"/>
    </row>
    <row r="4" spans="1:1" s="146" customFormat="1">
      <c r="A4" s="11" t="s">
        <v>467</v>
      </c>
    </row>
    <row r="23" spans="1:7">
      <c r="A23" s="159" t="s">
        <v>457</v>
      </c>
    </row>
    <row r="26" spans="1:7" s="146" customFormat="1">
      <c r="A26" s="11" t="s">
        <v>353</v>
      </c>
      <c r="B26" s="11"/>
      <c r="C26" s="11"/>
      <c r="D26" s="11"/>
      <c r="E26" s="11"/>
      <c r="F26" s="11"/>
    </row>
    <row r="27" spans="1:7">
      <c r="A27" s="521" t="s">
        <v>634</v>
      </c>
      <c r="B27" s="522">
        <v>2020</v>
      </c>
      <c r="C27" s="522">
        <v>2021</v>
      </c>
      <c r="D27" s="522">
        <v>2022</v>
      </c>
      <c r="E27" s="522">
        <v>2023</v>
      </c>
      <c r="F27" s="523">
        <v>2024</v>
      </c>
    </row>
    <row r="28" spans="1:7">
      <c r="A28" s="524" t="s">
        <v>131</v>
      </c>
      <c r="B28" s="525">
        <v>5.4885960000000003</v>
      </c>
      <c r="C28" s="525">
        <v>196.61954499999999</v>
      </c>
      <c r="D28" s="525">
        <v>220.5981197700001</v>
      </c>
      <c r="E28" s="490">
        <v>322.7</v>
      </c>
      <c r="F28" s="525">
        <v>369.2</v>
      </c>
    </row>
    <row r="29" spans="1:7">
      <c r="A29" s="508" t="s">
        <v>223</v>
      </c>
      <c r="B29" s="526">
        <v>51.2</v>
      </c>
      <c r="C29" s="527">
        <v>36.700000000000003</v>
      </c>
      <c r="D29" s="527">
        <v>16.8</v>
      </c>
      <c r="E29" s="527">
        <v>23.9</v>
      </c>
      <c r="F29" s="528">
        <v>27.9</v>
      </c>
      <c r="G29" s="195"/>
    </row>
    <row r="30" spans="1:7">
      <c r="A30" s="159" t="s">
        <v>7</v>
      </c>
    </row>
    <row r="31" spans="1:7">
      <c r="C31" s="267"/>
    </row>
    <row r="32" spans="1:7">
      <c r="C32" s="267"/>
    </row>
  </sheetData>
  <sheetProtection algorithmName="SHA-512" hashValue="xRFalYvgVJIRHT5k1uTfvbkpKATQ8aTj6/dM8Gy1Joq2us74GIDPdEmJtt8oWl6xseXWLUJKWHw/X9BpWj53Aw==" saltValue="f6nGAXK2nTElo8A7u4jxrg==" spinCount="100000" sheet="1" objects="1" scenarios="1" selectLockedCells="1" selectUnlockedCells="1"/>
  <hyperlinks>
    <hyperlink ref="A1" location="Index!A1" display="◄ INDEX" xr:uid="{1D8672F8-8304-4972-85A4-E16DF7E86555}"/>
  </hyperlink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0ACB-A6CA-484D-B6CD-C55461AD018A}">
  <dimension ref="A1:D43"/>
  <sheetViews>
    <sheetView topLeftCell="A15" zoomScaleNormal="100" workbookViewId="0">
      <selection activeCell="B33" sqref="B33"/>
    </sheetView>
  </sheetViews>
  <sheetFormatPr defaultColWidth="8.81640625" defaultRowHeight="14.5"/>
  <cols>
    <col min="1" max="1" width="47" style="9" customWidth="1"/>
    <col min="2" max="2" width="21" style="9" customWidth="1"/>
    <col min="3" max="3" width="9" style="9" bestFit="1" customWidth="1"/>
    <col min="4" max="16384" width="8.81640625" style="9"/>
  </cols>
  <sheetData>
    <row r="1" spans="1:1" ht="15.5">
      <c r="A1" s="114" t="s">
        <v>219</v>
      </c>
    </row>
    <row r="5" spans="1:1">
      <c r="A5" s="11" t="s">
        <v>577</v>
      </c>
    </row>
    <row r="23" spans="1:4">
      <c r="A23" s="159" t="s">
        <v>465</v>
      </c>
    </row>
    <row r="24" spans="1:4">
      <c r="A24" s="159"/>
    </row>
    <row r="26" spans="1:4">
      <c r="A26" s="11" t="s">
        <v>687</v>
      </c>
      <c r="B26" s="529"/>
      <c r="C26" s="529"/>
    </row>
    <row r="27" spans="1:4">
      <c r="A27" s="391"/>
      <c r="B27" s="25">
        <v>2024</v>
      </c>
      <c r="C27" s="26" t="s">
        <v>81</v>
      </c>
    </row>
    <row r="28" spans="1:4">
      <c r="A28" s="305" t="s">
        <v>124</v>
      </c>
      <c r="B28" s="530">
        <v>4434562544.6096992</v>
      </c>
      <c r="C28" s="531">
        <v>31.1</v>
      </c>
      <c r="D28" s="262"/>
    </row>
    <row r="29" spans="1:4">
      <c r="A29" s="305" t="s">
        <v>123</v>
      </c>
      <c r="B29" s="530">
        <v>2578557534.557189</v>
      </c>
      <c r="C29" s="531">
        <v>18.100000000000001</v>
      </c>
      <c r="D29" s="262"/>
    </row>
    <row r="30" spans="1:4">
      <c r="A30" s="305" t="s">
        <v>755</v>
      </c>
      <c r="B30" s="530">
        <v>25703675.794577569</v>
      </c>
      <c r="C30" s="531">
        <v>0.2</v>
      </c>
      <c r="D30" s="262"/>
    </row>
    <row r="31" spans="1:4">
      <c r="A31" s="305" t="s">
        <v>166</v>
      </c>
      <c r="B31" s="530">
        <v>310145588.97100002</v>
      </c>
      <c r="C31" s="531">
        <v>2.2000000000000002</v>
      </c>
      <c r="D31" s="262"/>
    </row>
    <row r="32" spans="1:4">
      <c r="A32" s="305" t="s">
        <v>167</v>
      </c>
      <c r="B32" s="530">
        <v>673111936.52900004</v>
      </c>
      <c r="C32" s="531">
        <v>4.7</v>
      </c>
      <c r="D32" s="262"/>
    </row>
    <row r="33" spans="1:4">
      <c r="A33" s="305" t="s">
        <v>168</v>
      </c>
      <c r="B33" s="530">
        <v>2168912859.1999998</v>
      </c>
      <c r="C33" s="531">
        <v>15.2</v>
      </c>
      <c r="D33" s="262"/>
    </row>
    <row r="34" spans="1:4">
      <c r="A34" s="305" t="s">
        <v>128</v>
      </c>
      <c r="B34" s="530">
        <v>1379345241.9599998</v>
      </c>
      <c r="C34" s="531">
        <v>9.6999999999999993</v>
      </c>
      <c r="D34" s="262"/>
    </row>
    <row r="35" spans="1:4">
      <c r="A35" s="305" t="s">
        <v>129</v>
      </c>
      <c r="B35" s="530">
        <v>825548635.81508994</v>
      </c>
      <c r="C35" s="531">
        <v>5.8</v>
      </c>
      <c r="D35" s="262"/>
    </row>
    <row r="36" spans="1:4">
      <c r="A36" s="305" t="s">
        <v>756</v>
      </c>
      <c r="B36" s="530">
        <v>146661061.29999998</v>
      </c>
      <c r="C36" s="532">
        <v>1</v>
      </c>
      <c r="D36" s="262"/>
    </row>
    <row r="37" spans="1:4">
      <c r="A37" s="305" t="s">
        <v>169</v>
      </c>
      <c r="B37" s="530">
        <v>90593431.25</v>
      </c>
      <c r="C37" s="531">
        <v>0.6</v>
      </c>
      <c r="D37" s="262"/>
    </row>
    <row r="38" spans="1:4">
      <c r="A38" s="305" t="s">
        <v>170</v>
      </c>
      <c r="B38" s="530">
        <v>113869550.57400002</v>
      </c>
      <c r="C38" s="531">
        <v>0.8</v>
      </c>
      <c r="D38" s="262"/>
    </row>
    <row r="39" spans="1:4">
      <c r="A39" s="305" t="s">
        <v>171</v>
      </c>
      <c r="B39" s="530">
        <v>20511579</v>
      </c>
      <c r="C39" s="531">
        <v>0.1</v>
      </c>
      <c r="D39" s="262"/>
    </row>
    <row r="40" spans="1:4">
      <c r="A40" s="305" t="s">
        <v>172</v>
      </c>
      <c r="B40" s="530">
        <v>1496822369.368</v>
      </c>
      <c r="C40" s="531">
        <v>10.5</v>
      </c>
      <c r="D40" s="262"/>
    </row>
    <row r="41" spans="1:4">
      <c r="A41" s="305" t="s">
        <v>116</v>
      </c>
      <c r="B41" s="530">
        <v>3500494.5</v>
      </c>
      <c r="C41" s="531">
        <v>0</v>
      </c>
      <c r="D41" s="262"/>
    </row>
    <row r="42" spans="1:4">
      <c r="A42" s="533" t="s">
        <v>5</v>
      </c>
      <c r="B42" s="534">
        <v>14267846503.428553</v>
      </c>
      <c r="C42" s="535">
        <v>100</v>
      </c>
    </row>
    <row r="43" spans="1:4">
      <c r="A43" s="536" t="s">
        <v>7</v>
      </c>
    </row>
  </sheetData>
  <sheetProtection algorithmName="SHA-512" hashValue="sgDQbBLWswp74YaqxP2NbZe0rAlVgCzzUTIwFOq5PpTUWkjcm2e06T/fiCUpeJdFY1joKg4toQer9vtgevZ5Xw==" saltValue="Exh5yZ8qohkB+sMBPnzEvQ==" spinCount="100000" sheet="1" objects="1" scenarios="1" selectLockedCells="1" selectUnlockedCells="1"/>
  <hyperlinks>
    <hyperlink ref="A1" location="Index!A1" display="◄ INDEX" xr:uid="{98E9EC3C-728E-4E22-B3C5-1B1C2A947B31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83F72-B00E-43B0-B39D-509BFB3E2E65}">
  <dimension ref="A1:U38"/>
  <sheetViews>
    <sheetView showGridLines="0" zoomScaleNormal="100" workbookViewId="0">
      <selection activeCell="B27" sqref="B27"/>
    </sheetView>
  </sheetViews>
  <sheetFormatPr defaultColWidth="8.81640625" defaultRowHeight="15.5"/>
  <cols>
    <col min="1" max="1" width="13.453125" style="6" customWidth="1"/>
    <col min="2" max="2" width="14.1796875" style="6" customWidth="1"/>
    <col min="3" max="3" width="13.453125" style="6" customWidth="1"/>
    <col min="4" max="4" width="16.54296875" style="6" customWidth="1"/>
    <col min="5" max="5" width="18.453125" style="6" customWidth="1"/>
    <col min="6" max="6" width="17.1796875" style="6" customWidth="1"/>
    <col min="7" max="7" width="17.54296875" style="6" customWidth="1"/>
    <col min="8" max="16384" width="8.81640625" style="6"/>
  </cols>
  <sheetData>
    <row r="1" spans="1:21">
      <c r="A1" s="114" t="s">
        <v>219</v>
      </c>
    </row>
    <row r="4" spans="1:21">
      <c r="A4" s="322" t="s">
        <v>468</v>
      </c>
    </row>
    <row r="8" spans="1:21">
      <c r="I8" s="537"/>
    </row>
    <row r="10" spans="1:21">
      <c r="U10" s="8"/>
    </row>
    <row r="20" spans="1:5">
      <c r="A20" s="5" t="s">
        <v>146</v>
      </c>
      <c r="B20" s="5"/>
      <c r="C20" s="5"/>
      <c r="D20" s="5"/>
      <c r="E20" s="5"/>
    </row>
    <row r="23" spans="1:5">
      <c r="A23" s="538" t="s">
        <v>352</v>
      </c>
    </row>
    <row r="24" spans="1:5">
      <c r="A24" s="539" t="s">
        <v>8</v>
      </c>
      <c r="B24" s="540" t="s">
        <v>228</v>
      </c>
    </row>
    <row r="25" spans="1:5">
      <c r="A25" s="541">
        <v>2015</v>
      </c>
      <c r="B25" s="542">
        <v>8952</v>
      </c>
    </row>
    <row r="26" spans="1:5">
      <c r="A26" s="541">
        <v>2016</v>
      </c>
      <c r="B26" s="542">
        <v>9661</v>
      </c>
    </row>
    <row r="27" spans="1:5">
      <c r="A27" s="541">
        <v>2017</v>
      </c>
      <c r="B27" s="542">
        <v>9531</v>
      </c>
    </row>
    <row r="28" spans="1:5">
      <c r="A28" s="541">
        <v>2018</v>
      </c>
      <c r="B28" s="542">
        <v>9625</v>
      </c>
    </row>
    <row r="29" spans="1:5">
      <c r="A29" s="541">
        <v>2019</v>
      </c>
      <c r="B29" s="542">
        <v>9207</v>
      </c>
    </row>
    <row r="30" spans="1:5">
      <c r="A30" s="541">
        <v>2020</v>
      </c>
      <c r="B30" s="542">
        <v>9578</v>
      </c>
    </row>
    <row r="31" spans="1:5">
      <c r="A31" s="541">
        <v>2021</v>
      </c>
      <c r="B31" s="542">
        <v>9765</v>
      </c>
    </row>
    <row r="32" spans="1:5">
      <c r="A32" s="541">
        <v>2022</v>
      </c>
      <c r="B32" s="542">
        <v>10413</v>
      </c>
    </row>
    <row r="33" spans="1:7">
      <c r="A33" s="541">
        <v>2023</v>
      </c>
      <c r="B33" s="542">
        <v>21720</v>
      </c>
    </row>
    <row r="34" spans="1:7">
      <c r="A34" s="543">
        <v>2024</v>
      </c>
      <c r="B34" s="544">
        <v>98733</v>
      </c>
    </row>
    <row r="35" spans="1:7">
      <c r="A35" s="5" t="s">
        <v>146</v>
      </c>
    </row>
    <row r="38" spans="1:7">
      <c r="G38" s="537"/>
    </row>
  </sheetData>
  <sheetProtection algorithmName="SHA-512" hashValue="lxM+4PoQMhtp+4uTI1YAkw/2eRwXMdi/UDlOY3wAMZc53QNeWd6M5aIV1UPY9yi+Ba7xPYbejFiGJFqsp9HGrg==" saltValue="lbb+pXwoV6zvrRSjpPDgmg==" spinCount="100000" sheet="1" objects="1" scenarios="1" selectLockedCells="1" selectUnlockedCells="1"/>
  <hyperlinks>
    <hyperlink ref="A1" location="Index!A1" display="◄ INDEX" xr:uid="{CF67E6F8-E244-417B-801B-64178EC3909A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01A2-D711-47A4-A6B4-D27BE00F86E1}">
  <dimension ref="A1:K18"/>
  <sheetViews>
    <sheetView showGridLines="0" zoomScaleNormal="100" workbookViewId="0">
      <selection activeCell="D11" sqref="D11"/>
    </sheetView>
  </sheetViews>
  <sheetFormatPr defaultColWidth="8.81640625" defaultRowHeight="15.5"/>
  <cols>
    <col min="1" max="1" width="30.453125" style="545" customWidth="1"/>
    <col min="2" max="2" width="20.54296875" style="545" customWidth="1"/>
    <col min="3" max="3" width="20.81640625" style="545" bestFit="1" customWidth="1"/>
    <col min="4" max="4" width="15.54296875" style="545" bestFit="1" customWidth="1"/>
    <col min="5" max="5" width="17.453125" style="545" customWidth="1"/>
    <col min="6" max="6" width="16.54296875" style="545" customWidth="1"/>
    <col min="7" max="7" width="16.1796875" style="545" customWidth="1"/>
    <col min="8" max="8" width="0.54296875" style="545" customWidth="1"/>
    <col min="9" max="16384" width="8.81640625" style="545"/>
  </cols>
  <sheetData>
    <row r="1" spans="1:11">
      <c r="A1" s="114" t="s">
        <v>219</v>
      </c>
    </row>
    <row r="4" spans="1:11">
      <c r="A4" s="11" t="s">
        <v>351</v>
      </c>
      <c r="B4" s="212"/>
      <c r="C4" s="212"/>
      <c r="D4" s="212"/>
      <c r="E4" s="212"/>
      <c r="F4" s="212"/>
      <c r="G4" s="212"/>
    </row>
    <row r="5" spans="1:11" s="547" customFormat="1" ht="48" customHeight="1">
      <c r="A5" s="410" t="s">
        <v>66</v>
      </c>
      <c r="B5" s="546" t="s">
        <v>224</v>
      </c>
      <c r="C5" s="546" t="s">
        <v>225</v>
      </c>
      <c r="D5" s="546" t="s">
        <v>529</v>
      </c>
      <c r="E5" s="546" t="s">
        <v>550</v>
      </c>
      <c r="F5" s="546" t="s">
        <v>551</v>
      </c>
      <c r="G5" s="546" t="s">
        <v>226</v>
      </c>
    </row>
    <row r="6" spans="1:11">
      <c r="A6" s="548" t="s">
        <v>522</v>
      </c>
      <c r="B6" s="549">
        <v>0.1</v>
      </c>
      <c r="C6" s="550">
        <v>1900</v>
      </c>
      <c r="D6" s="550">
        <v>1626800</v>
      </c>
      <c r="E6" s="550">
        <v>1310</v>
      </c>
      <c r="F6" s="550">
        <v>180.5</v>
      </c>
      <c r="G6" s="551">
        <v>1129.5</v>
      </c>
      <c r="K6" s="537"/>
    </row>
    <row r="7" spans="1:11" ht="28">
      <c r="A7" s="552" t="s">
        <v>523</v>
      </c>
      <c r="B7" s="549">
        <v>0.1</v>
      </c>
      <c r="C7" s="550">
        <v>4332</v>
      </c>
      <c r="D7" s="550">
        <v>278821</v>
      </c>
      <c r="E7" s="550">
        <v>70</v>
      </c>
      <c r="F7" s="550">
        <v>49.5</v>
      </c>
      <c r="G7" s="551">
        <v>20.5</v>
      </c>
    </row>
    <row r="8" spans="1:11">
      <c r="A8" s="548" t="s">
        <v>249</v>
      </c>
      <c r="B8" s="549">
        <v>0.1</v>
      </c>
      <c r="C8" s="550">
        <v>2222</v>
      </c>
      <c r="D8" s="550">
        <v>223461</v>
      </c>
      <c r="E8" s="550">
        <v>175</v>
      </c>
      <c r="F8" s="550">
        <v>20</v>
      </c>
      <c r="G8" s="551">
        <v>155</v>
      </c>
    </row>
    <row r="9" spans="1:11">
      <c r="A9" s="552" t="s">
        <v>524</v>
      </c>
      <c r="B9" s="549">
        <v>10</v>
      </c>
      <c r="C9" s="550">
        <v>0</v>
      </c>
      <c r="D9" s="550">
        <v>0</v>
      </c>
      <c r="E9" s="550">
        <v>151.5</v>
      </c>
      <c r="F9" s="550">
        <v>151.5</v>
      </c>
      <c r="G9" s="551">
        <v>0</v>
      </c>
    </row>
    <row r="10" spans="1:11">
      <c r="A10" s="553" t="s">
        <v>525</v>
      </c>
      <c r="B10" s="549">
        <v>0.15</v>
      </c>
      <c r="C10" s="550">
        <v>955</v>
      </c>
      <c r="D10" s="550">
        <v>569126</v>
      </c>
      <c r="E10" s="550">
        <v>750</v>
      </c>
      <c r="F10" s="550">
        <v>420</v>
      </c>
      <c r="G10" s="551">
        <v>330</v>
      </c>
    </row>
    <row r="11" spans="1:11" s="558" customFormat="1">
      <c r="A11" s="552" t="s">
        <v>521</v>
      </c>
      <c r="B11" s="554">
        <v>0.01</v>
      </c>
      <c r="C11" s="550">
        <v>654</v>
      </c>
      <c r="D11" s="550">
        <v>42510</v>
      </c>
      <c r="E11" s="550">
        <v>70</v>
      </c>
      <c r="F11" s="550">
        <v>65</v>
      </c>
      <c r="G11" s="551">
        <v>5</v>
      </c>
    </row>
    <row r="12" spans="1:11">
      <c r="A12" s="552" t="s">
        <v>526</v>
      </c>
      <c r="B12" s="549">
        <v>5</v>
      </c>
      <c r="C12" s="550">
        <v>58</v>
      </c>
      <c r="D12" s="550">
        <v>803500</v>
      </c>
      <c r="E12" s="550">
        <v>20000</v>
      </c>
      <c r="F12" s="550">
        <v>4950</v>
      </c>
      <c r="G12" s="551">
        <v>15050</v>
      </c>
    </row>
    <row r="13" spans="1:11">
      <c r="A13" s="548" t="s">
        <v>250</v>
      </c>
      <c r="B13" s="549">
        <v>0.1</v>
      </c>
      <c r="C13" s="550">
        <v>0</v>
      </c>
      <c r="D13" s="550">
        <v>0</v>
      </c>
      <c r="E13" s="550">
        <v>210</v>
      </c>
      <c r="F13" s="550">
        <v>125</v>
      </c>
      <c r="G13" s="551">
        <v>85</v>
      </c>
    </row>
    <row r="14" spans="1:11">
      <c r="A14" s="553" t="s">
        <v>251</v>
      </c>
      <c r="B14" s="549">
        <v>0.1</v>
      </c>
      <c r="C14" s="550">
        <v>0</v>
      </c>
      <c r="D14" s="550">
        <v>0</v>
      </c>
      <c r="E14" s="550">
        <v>64</v>
      </c>
      <c r="F14" s="550">
        <v>55</v>
      </c>
      <c r="G14" s="551">
        <v>9</v>
      </c>
    </row>
    <row r="15" spans="1:11">
      <c r="A15" s="552" t="s">
        <v>528</v>
      </c>
      <c r="B15" s="549">
        <v>0.1</v>
      </c>
      <c r="C15" s="550">
        <v>930</v>
      </c>
      <c r="D15" s="550">
        <v>162490</v>
      </c>
      <c r="E15" s="550">
        <v>275</v>
      </c>
      <c r="F15" s="550">
        <v>23.38</v>
      </c>
      <c r="G15" s="551">
        <v>251.62</v>
      </c>
    </row>
    <row r="16" spans="1:11">
      <c r="A16" s="552" t="s">
        <v>527</v>
      </c>
      <c r="B16" s="549">
        <v>0.1</v>
      </c>
      <c r="C16" s="550">
        <v>5</v>
      </c>
      <c r="D16" s="550">
        <v>4500</v>
      </c>
      <c r="E16" s="550">
        <v>1700</v>
      </c>
      <c r="F16" s="550">
        <v>800</v>
      </c>
      <c r="G16" s="551">
        <v>900</v>
      </c>
    </row>
    <row r="17" spans="1:7" s="558" customFormat="1">
      <c r="A17" s="555" t="s">
        <v>227</v>
      </c>
      <c r="B17" s="556"/>
      <c r="C17" s="557">
        <v>11056</v>
      </c>
      <c r="D17" s="557">
        <v>3711208</v>
      </c>
      <c r="E17" s="557"/>
      <c r="F17" s="557"/>
      <c r="G17" s="557"/>
    </row>
    <row r="18" spans="1:7">
      <c r="A18" s="5" t="s">
        <v>146</v>
      </c>
    </row>
  </sheetData>
  <sheetProtection algorithmName="SHA-512" hashValue="LtIgO9MhtNKg1tHVtyoAo6coOckuwKhSxpYuwbtqVkW5ysh+sjoHgT3P6lHBizZgp1o0ikZ6oIimXa5kLOkVag==" saltValue="B9V+QJEfU7UXEig+6MjFZA==" spinCount="100000" sheet="1" objects="1" scenarios="1" selectLockedCells="1" selectUnlockedCells="1"/>
  <hyperlinks>
    <hyperlink ref="A1" location="Index!A1" display="◄ INDEX" xr:uid="{8B7F8F47-1557-4EBE-B466-FC666EA430EC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4C45-689B-4D2D-9769-E0DEC7250081}">
  <dimension ref="A1:C31"/>
  <sheetViews>
    <sheetView workbookViewId="0">
      <selection activeCell="H27" sqref="H27"/>
    </sheetView>
  </sheetViews>
  <sheetFormatPr defaultColWidth="12.1796875" defaultRowHeight="14.5"/>
  <cols>
    <col min="1" max="1" width="38" style="9" customWidth="1"/>
    <col min="2" max="2" width="26.54296875" style="9" bestFit="1" customWidth="1"/>
    <col min="3" max="3" width="31.08984375" style="9" bestFit="1" customWidth="1"/>
    <col min="4" max="4" width="17.81640625" style="9" bestFit="1" customWidth="1"/>
    <col min="5" max="16384" width="12.1796875" style="9"/>
  </cols>
  <sheetData>
    <row r="1" spans="1:1" ht="15.5">
      <c r="A1" s="114" t="s">
        <v>219</v>
      </c>
    </row>
    <row r="4" spans="1:1" ht="16.5" customHeight="1">
      <c r="A4" s="266" t="s">
        <v>693</v>
      </c>
    </row>
    <row r="18" spans="1:3">
      <c r="A18" s="536" t="s">
        <v>459</v>
      </c>
    </row>
    <row r="20" spans="1:3">
      <c r="C20" s="262"/>
    </row>
    <row r="21" spans="1:3">
      <c r="A21" s="559" t="s">
        <v>706</v>
      </c>
      <c r="C21" s="262"/>
    </row>
    <row r="22" spans="1:3">
      <c r="A22" s="345"/>
      <c r="B22" s="432" t="s">
        <v>321</v>
      </c>
      <c r="C22" s="546" t="s">
        <v>322</v>
      </c>
    </row>
    <row r="23" spans="1:3">
      <c r="A23" s="560" t="s">
        <v>9</v>
      </c>
      <c r="B23" s="561">
        <v>0</v>
      </c>
      <c r="C23" s="562">
        <v>6040.71831624693</v>
      </c>
    </row>
    <row r="24" spans="1:3">
      <c r="A24" s="563" t="s">
        <v>504</v>
      </c>
      <c r="B24" s="564">
        <v>8146.0147210415453</v>
      </c>
      <c r="C24" s="565">
        <v>0</v>
      </c>
    </row>
    <row r="25" spans="1:3">
      <c r="A25" s="560" t="s">
        <v>11</v>
      </c>
      <c r="B25" s="564">
        <v>839143</v>
      </c>
      <c r="C25" s="565"/>
    </row>
    <row r="26" spans="1:3">
      <c r="A26" s="560"/>
      <c r="B26" s="564">
        <v>10158751.905236233</v>
      </c>
      <c r="C26" s="566">
        <v>845638.4079524877</v>
      </c>
    </row>
    <row r="27" spans="1:3">
      <c r="A27" s="567"/>
      <c r="B27" s="432" t="s">
        <v>321</v>
      </c>
      <c r="C27" s="546" t="s">
        <v>322</v>
      </c>
    </row>
    <row r="28" spans="1:3">
      <c r="A28" s="560" t="s">
        <v>9</v>
      </c>
      <c r="B28" s="568">
        <v>0</v>
      </c>
      <c r="C28" s="568">
        <v>0.71433821588982616</v>
      </c>
    </row>
    <row r="29" spans="1:3">
      <c r="A29" s="563" t="s">
        <v>520</v>
      </c>
      <c r="B29" s="569">
        <v>8.018716075586764E-2</v>
      </c>
      <c r="C29" s="569">
        <v>0</v>
      </c>
    </row>
    <row r="30" spans="1:3">
      <c r="A30" s="560" t="s">
        <v>11</v>
      </c>
      <c r="B30" s="570">
        <v>8.2602962236677104</v>
      </c>
      <c r="C30" s="570">
        <v>0</v>
      </c>
    </row>
    <row r="31" spans="1:3">
      <c r="A31" s="536" t="s">
        <v>7</v>
      </c>
    </row>
  </sheetData>
  <sheetProtection algorithmName="SHA-512" hashValue="qsENyEQ7vYVFxFqBvHhtgAdKkzaOtU8bnN941vVh7+M8RV2CYic8vJqRIec2Sq7+bhreRwarGM9mkpHkbQC6XQ==" saltValue="54dxjHV5ZgFI+Axt3R2few==" spinCount="100000" sheet="1" objects="1" scenarios="1" selectLockedCells="1" selectUnlockedCells="1"/>
  <hyperlinks>
    <hyperlink ref="A1" location="Index!A1" display="◄ INDEX" xr:uid="{5F567F0A-6268-4197-A35D-EEA7CC4683D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58DC1-39F3-41B9-9F12-97EA3BF0C57E}">
  <dimension ref="A1:G32"/>
  <sheetViews>
    <sheetView workbookViewId="0">
      <selection activeCell="F37" sqref="F37"/>
    </sheetView>
  </sheetViews>
  <sheetFormatPr defaultColWidth="9.1796875" defaultRowHeight="14.5"/>
  <cols>
    <col min="1" max="1" width="21.453125" style="9" customWidth="1"/>
    <col min="2" max="2" width="25.1796875" style="9" customWidth="1"/>
    <col min="3" max="3" width="17.453125" style="9" customWidth="1"/>
    <col min="4" max="4" width="21.54296875" style="9" customWidth="1"/>
    <col min="5" max="5" width="16.81640625" style="9" customWidth="1"/>
    <col min="6" max="7" width="50.81640625" style="9" bestFit="1" customWidth="1"/>
    <col min="8" max="16384" width="9.1796875" style="9"/>
  </cols>
  <sheetData>
    <row r="1" spans="1:7" ht="15.5">
      <c r="A1" s="114" t="s">
        <v>219</v>
      </c>
    </row>
    <row r="3" spans="1:7">
      <c r="A3" s="11"/>
    </row>
    <row r="4" spans="1:7" ht="14" customHeight="1">
      <c r="A4" s="571" t="s">
        <v>694</v>
      </c>
      <c r="D4" s="146"/>
      <c r="E4" s="146"/>
      <c r="F4" s="146"/>
      <c r="G4" s="146"/>
    </row>
    <row r="22" spans="1:6">
      <c r="A22" s="536" t="s">
        <v>459</v>
      </c>
    </row>
    <row r="25" spans="1:6">
      <c r="A25" s="17" t="s">
        <v>707</v>
      </c>
      <c r="D25" s="427"/>
    </row>
    <row r="26" spans="1:6">
      <c r="A26" s="1131" t="s">
        <v>273</v>
      </c>
      <c r="B26" s="1132"/>
      <c r="C26" s="1132"/>
      <c r="D26" s="1132"/>
    </row>
    <row r="27" spans="1:6">
      <c r="A27" s="573"/>
      <c r="B27" s="574" t="s">
        <v>478</v>
      </c>
      <c r="C27" s="574" t="s">
        <v>479</v>
      </c>
      <c r="D27" s="574" t="s">
        <v>565</v>
      </c>
      <c r="F27" s="195"/>
    </row>
    <row r="28" spans="1:6">
      <c r="A28" s="305" t="s">
        <v>11</v>
      </c>
      <c r="B28" s="575">
        <v>0</v>
      </c>
      <c r="C28" s="575">
        <v>2</v>
      </c>
      <c r="D28" s="575">
        <v>2</v>
      </c>
    </row>
    <row r="29" spans="1:6">
      <c r="A29" s="305" t="s">
        <v>504</v>
      </c>
      <c r="B29" s="575">
        <v>0</v>
      </c>
      <c r="C29" s="575">
        <v>0</v>
      </c>
      <c r="D29" s="575">
        <v>1</v>
      </c>
    </row>
    <row r="30" spans="1:6">
      <c r="A30" s="305" t="s">
        <v>9</v>
      </c>
      <c r="B30" s="575">
        <v>0</v>
      </c>
      <c r="C30" s="575">
        <v>0</v>
      </c>
      <c r="D30" s="575">
        <v>1</v>
      </c>
    </row>
    <row r="31" spans="1:6">
      <c r="A31" s="576" t="s">
        <v>10</v>
      </c>
      <c r="B31" s="577">
        <v>0</v>
      </c>
      <c r="C31" s="577">
        <v>0</v>
      </c>
      <c r="D31" s="577">
        <v>1</v>
      </c>
    </row>
    <row r="32" spans="1:6">
      <c r="A32" s="536" t="s">
        <v>7</v>
      </c>
    </row>
  </sheetData>
  <sheetProtection algorithmName="SHA-512" hashValue="xlJ0hd2azJVzrqGifEJM1w/G3ruCgEquVVsiJjS7c7XXNQLamed+XU+I/fl/lORjkVBqXFT4JhpuUxFCpQpcmw==" saltValue="//nrz+4KNwhkx6dGBwE/pA==" spinCount="100000" sheet="1" objects="1" scenarios="1" selectLockedCells="1" selectUnlockedCells="1"/>
  <mergeCells count="1">
    <mergeCell ref="A26:D26"/>
  </mergeCells>
  <hyperlinks>
    <hyperlink ref="A1" location="Index!A1" display="◄ INDEX" xr:uid="{2A393012-A026-45BB-9936-1FDCDC59DEF8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B271-8913-485B-9CE2-C583A4BFD6DC}">
  <dimension ref="A1:CZ393"/>
  <sheetViews>
    <sheetView workbookViewId="0">
      <selection activeCell="B12" sqref="B12"/>
    </sheetView>
  </sheetViews>
  <sheetFormatPr defaultRowHeight="14.5"/>
  <cols>
    <col min="1" max="1" width="34.453125" customWidth="1"/>
    <col min="2" max="2" width="17.6328125" customWidth="1"/>
    <col min="3" max="3" width="16" customWidth="1"/>
    <col min="5" max="5" width="32.1796875" customWidth="1"/>
    <col min="6" max="6" width="15.1796875" customWidth="1"/>
    <col min="7" max="7" width="15.81640625" customWidth="1"/>
    <col min="8" max="8" width="28.1796875" bestFit="1" customWidth="1"/>
  </cols>
  <sheetData>
    <row r="1" spans="1:104" ht="15.5">
      <c r="A1" s="114" t="s">
        <v>219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</row>
    <row r="2" spans="1:104" ht="15.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</row>
    <row r="3" spans="1:104" ht="15.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</row>
    <row r="4" spans="1:104" ht="15.5">
      <c r="A4" s="578" t="s">
        <v>708</v>
      </c>
      <c r="B4" s="579"/>
      <c r="C4" s="579"/>
      <c r="D4" s="114"/>
      <c r="E4" s="578" t="s">
        <v>419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</row>
    <row r="5" spans="1:104" s="580" customFormat="1" ht="42">
      <c r="A5" s="345" t="s">
        <v>489</v>
      </c>
      <c r="B5" s="345" t="s">
        <v>552</v>
      </c>
      <c r="C5" s="546" t="s">
        <v>274</v>
      </c>
      <c r="E5" s="546" t="s">
        <v>13</v>
      </c>
      <c r="F5" s="345" t="s">
        <v>628</v>
      </c>
      <c r="G5" s="546" t="s">
        <v>420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</row>
    <row r="6" spans="1:104" ht="15.5">
      <c r="A6" s="581" t="s">
        <v>275</v>
      </c>
      <c r="B6" s="582">
        <v>23.133894967270937</v>
      </c>
      <c r="C6" s="583"/>
      <c r="D6" s="114"/>
      <c r="E6" s="584" t="s">
        <v>149</v>
      </c>
      <c r="F6" s="585">
        <v>2127604.4015326602</v>
      </c>
      <c r="G6" s="586">
        <v>32</v>
      </c>
      <c r="H6" s="587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</row>
    <row r="7" spans="1:104" ht="15.5">
      <c r="A7" s="345" t="s">
        <v>12</v>
      </c>
      <c r="B7" s="588"/>
      <c r="C7" s="589"/>
      <c r="D7" s="114"/>
      <c r="E7" s="590" t="s">
        <v>421</v>
      </c>
      <c r="F7" s="585">
        <v>1713632.7449230601</v>
      </c>
      <c r="G7" s="586">
        <v>25.8</v>
      </c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</row>
    <row r="8" spans="1:104" s="596" customFormat="1" ht="15.5">
      <c r="A8" s="591" t="s">
        <v>276</v>
      </c>
      <c r="B8" s="592">
        <v>18.453580899564763</v>
      </c>
      <c r="C8" s="1133">
        <v>1</v>
      </c>
      <c r="D8" s="593"/>
      <c r="E8" s="590" t="s">
        <v>141</v>
      </c>
      <c r="F8" s="594">
        <v>1419098.27271264</v>
      </c>
      <c r="G8" s="595">
        <v>21.3</v>
      </c>
      <c r="H8" s="593"/>
      <c r="I8" s="593"/>
      <c r="J8" s="593"/>
      <c r="K8" s="593"/>
      <c r="L8" s="593"/>
      <c r="M8" s="593"/>
      <c r="N8" s="593"/>
      <c r="O8" s="593"/>
      <c r="P8" s="593"/>
      <c r="Q8" s="593"/>
      <c r="R8" s="593"/>
      <c r="S8" s="593"/>
      <c r="T8" s="593"/>
      <c r="U8" s="593"/>
      <c r="V8" s="593"/>
      <c r="W8" s="593"/>
      <c r="X8" s="593"/>
      <c r="Y8" s="593"/>
      <c r="Z8" s="593"/>
      <c r="AA8" s="593"/>
      <c r="AB8" s="593"/>
      <c r="AC8" s="593"/>
      <c r="AD8" s="593"/>
      <c r="AE8" s="593"/>
      <c r="AF8" s="593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T8" s="593"/>
      <c r="AU8" s="593"/>
      <c r="AV8" s="593"/>
      <c r="AW8" s="593"/>
      <c r="AX8" s="593"/>
      <c r="AY8" s="593"/>
      <c r="AZ8" s="593"/>
      <c r="BA8" s="593"/>
      <c r="BB8" s="593"/>
      <c r="BC8" s="593"/>
      <c r="BD8" s="593"/>
      <c r="BE8" s="593"/>
      <c r="BF8" s="593"/>
      <c r="BG8" s="593"/>
      <c r="BH8" s="593"/>
      <c r="BI8" s="593"/>
      <c r="BJ8" s="593"/>
      <c r="BK8" s="593"/>
      <c r="BL8" s="593"/>
      <c r="BM8" s="593"/>
      <c r="BN8" s="593"/>
      <c r="BO8" s="593"/>
      <c r="BP8" s="593"/>
      <c r="BQ8" s="593"/>
      <c r="BR8" s="593"/>
      <c r="BS8" s="593"/>
      <c r="BT8" s="593"/>
      <c r="BU8" s="593"/>
      <c r="BV8" s="593"/>
      <c r="BW8" s="593"/>
      <c r="BX8" s="593"/>
      <c r="BY8" s="593"/>
      <c r="BZ8" s="593"/>
      <c r="CA8" s="593"/>
      <c r="CB8" s="593"/>
      <c r="CC8" s="593"/>
      <c r="CD8" s="593"/>
      <c r="CE8" s="593"/>
      <c r="CF8" s="593"/>
      <c r="CG8" s="593"/>
      <c r="CH8" s="593"/>
      <c r="CI8" s="593"/>
      <c r="CJ8" s="593"/>
      <c r="CK8" s="593"/>
      <c r="CL8" s="593"/>
      <c r="CM8" s="593"/>
      <c r="CN8" s="593"/>
      <c r="CO8" s="593"/>
      <c r="CP8" s="593"/>
      <c r="CQ8" s="593"/>
      <c r="CR8" s="593"/>
      <c r="CS8" s="593"/>
      <c r="CT8" s="593"/>
      <c r="CU8" s="593"/>
      <c r="CV8" s="593"/>
      <c r="CW8" s="593"/>
      <c r="CX8" s="593"/>
      <c r="CY8" s="593"/>
      <c r="CZ8" s="593"/>
    </row>
    <row r="9" spans="1:104" s="596" customFormat="1" ht="15.5">
      <c r="A9" s="597" t="s">
        <v>422</v>
      </c>
      <c r="B9" s="598">
        <v>259865.1057446209</v>
      </c>
      <c r="C9" s="1133"/>
      <c r="D9" s="593"/>
      <c r="E9" s="590" t="s">
        <v>14</v>
      </c>
      <c r="F9" s="594">
        <v>371405.31209000002</v>
      </c>
      <c r="G9" s="595">
        <v>5.6</v>
      </c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593"/>
      <c r="W9" s="593"/>
      <c r="X9" s="593"/>
      <c r="Y9" s="593"/>
      <c r="Z9" s="593"/>
      <c r="AA9" s="593"/>
      <c r="AB9" s="593"/>
      <c r="AC9" s="593"/>
      <c r="AD9" s="593"/>
      <c r="AE9" s="593"/>
      <c r="AF9" s="593"/>
      <c r="AG9" s="593"/>
      <c r="AH9" s="593"/>
      <c r="AI9" s="593"/>
      <c r="AJ9" s="593"/>
      <c r="AK9" s="593"/>
      <c r="AL9" s="593"/>
      <c r="AM9" s="593"/>
      <c r="AN9" s="593"/>
      <c r="AO9" s="593"/>
      <c r="AP9" s="593"/>
      <c r="AQ9" s="593"/>
      <c r="AR9" s="593"/>
      <c r="AS9" s="593"/>
      <c r="AT9" s="593"/>
      <c r="AU9" s="593"/>
      <c r="AV9" s="593"/>
      <c r="AW9" s="593"/>
      <c r="AX9" s="593"/>
      <c r="AY9" s="593"/>
      <c r="AZ9" s="593"/>
      <c r="BA9" s="593"/>
      <c r="BB9" s="593"/>
      <c r="BC9" s="593"/>
      <c r="BD9" s="593"/>
      <c r="BE9" s="593"/>
      <c r="BF9" s="593"/>
      <c r="BG9" s="593"/>
      <c r="BH9" s="593"/>
      <c r="BI9" s="593"/>
      <c r="BJ9" s="593"/>
      <c r="BK9" s="593"/>
      <c r="BL9" s="593"/>
      <c r="BM9" s="593"/>
      <c r="BN9" s="593"/>
      <c r="BO9" s="593"/>
      <c r="BP9" s="593"/>
      <c r="BQ9" s="593"/>
      <c r="BR9" s="593"/>
      <c r="BS9" s="593"/>
      <c r="BT9" s="593"/>
      <c r="BU9" s="593"/>
      <c r="BV9" s="593"/>
      <c r="BW9" s="593"/>
      <c r="BX9" s="593"/>
      <c r="BY9" s="593"/>
      <c r="BZ9" s="593"/>
      <c r="CA9" s="593"/>
      <c r="CB9" s="593"/>
      <c r="CC9" s="593"/>
      <c r="CD9" s="593"/>
      <c r="CE9" s="593"/>
      <c r="CF9" s="593"/>
      <c r="CG9" s="593"/>
      <c r="CH9" s="593"/>
      <c r="CI9" s="593"/>
      <c r="CJ9" s="593"/>
      <c r="CK9" s="593"/>
      <c r="CL9" s="593"/>
      <c r="CM9" s="593"/>
      <c r="CN9" s="593"/>
      <c r="CO9" s="593"/>
      <c r="CP9" s="593"/>
      <c r="CQ9" s="593"/>
      <c r="CR9" s="593"/>
      <c r="CS9" s="593"/>
      <c r="CT9" s="593"/>
      <c r="CU9" s="593"/>
      <c r="CV9" s="593"/>
      <c r="CW9" s="593"/>
      <c r="CX9" s="593"/>
      <c r="CY9" s="593"/>
      <c r="CZ9" s="593"/>
    </row>
    <row r="10" spans="1:104" ht="15.5">
      <c r="A10" s="345" t="s">
        <v>277</v>
      </c>
      <c r="B10" s="588"/>
      <c r="C10" s="589"/>
      <c r="D10" s="114"/>
      <c r="E10" s="599" t="s">
        <v>116</v>
      </c>
      <c r="F10" s="585">
        <v>286627.76984471997</v>
      </c>
      <c r="G10" s="586">
        <v>4.3</v>
      </c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</row>
    <row r="11" spans="1:104" s="596" customFormat="1" ht="15.5">
      <c r="A11" s="591" t="s">
        <v>276</v>
      </c>
      <c r="B11" s="592">
        <v>13.076185269149379</v>
      </c>
      <c r="C11" s="1133">
        <v>2</v>
      </c>
      <c r="D11" s="593"/>
      <c r="E11" s="216" t="s">
        <v>7</v>
      </c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3"/>
      <c r="AB11" s="593"/>
      <c r="AC11" s="593"/>
      <c r="AD11" s="593"/>
      <c r="AE11" s="593"/>
      <c r="AF11" s="593"/>
      <c r="AG11" s="593"/>
      <c r="AH11" s="593"/>
      <c r="AI11" s="593"/>
      <c r="AJ11" s="593"/>
      <c r="AK11" s="593"/>
      <c r="AL11" s="593"/>
      <c r="AM11" s="593"/>
      <c r="AN11" s="593"/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3"/>
      <c r="BA11" s="593"/>
      <c r="BB11" s="593"/>
      <c r="BC11" s="593"/>
      <c r="BD11" s="593"/>
      <c r="BE11" s="593"/>
      <c r="BF11" s="593"/>
      <c r="BG11" s="593"/>
      <c r="BH11" s="593"/>
      <c r="BI11" s="593"/>
      <c r="BJ11" s="593"/>
      <c r="BK11" s="593"/>
      <c r="BL11" s="593"/>
      <c r="BM11" s="593"/>
      <c r="BN11" s="593"/>
      <c r="BO11" s="593"/>
      <c r="BP11" s="593"/>
      <c r="BQ11" s="593"/>
      <c r="BR11" s="593"/>
      <c r="BS11" s="593"/>
      <c r="BT11" s="593"/>
      <c r="BU11" s="593"/>
      <c r="BV11" s="593"/>
      <c r="BW11" s="593"/>
      <c r="BX11" s="593"/>
      <c r="BY11" s="593"/>
      <c r="BZ11" s="593"/>
      <c r="CA11" s="593"/>
      <c r="CB11" s="593"/>
      <c r="CC11" s="593"/>
      <c r="CD11" s="593"/>
      <c r="CE11" s="593"/>
      <c r="CF11" s="593"/>
      <c r="CG11" s="593"/>
      <c r="CH11" s="593"/>
      <c r="CI11" s="593"/>
      <c r="CJ11" s="593"/>
      <c r="CK11" s="593"/>
      <c r="CL11" s="593"/>
      <c r="CM11" s="593"/>
      <c r="CN11" s="593"/>
      <c r="CO11" s="593"/>
      <c r="CP11" s="593"/>
      <c r="CQ11" s="593"/>
      <c r="CR11" s="593"/>
      <c r="CS11" s="593"/>
      <c r="CT11" s="593"/>
      <c r="CU11" s="593"/>
      <c r="CV11" s="593"/>
      <c r="CW11" s="593"/>
      <c r="CX11" s="593"/>
      <c r="CY11" s="593"/>
      <c r="CZ11" s="593"/>
    </row>
    <row r="12" spans="1:104" s="596" customFormat="1" ht="15.5">
      <c r="A12" s="597" t="s">
        <v>422</v>
      </c>
      <c r="B12" s="598">
        <v>1191395.5869699204</v>
      </c>
      <c r="C12" s="1133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93"/>
      <c r="T12" s="593"/>
      <c r="U12" s="593"/>
      <c r="V12" s="593"/>
      <c r="W12" s="593"/>
      <c r="X12" s="593"/>
      <c r="Y12" s="593"/>
      <c r="Z12" s="593"/>
      <c r="AA12" s="593"/>
      <c r="AB12" s="593"/>
      <c r="AC12" s="593"/>
      <c r="AD12" s="593"/>
      <c r="AE12" s="593"/>
      <c r="AF12" s="593"/>
    </row>
    <row r="13" spans="1:104" ht="15.5">
      <c r="A13" s="345" t="s">
        <v>278</v>
      </c>
      <c r="B13" s="588"/>
      <c r="C13" s="589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</row>
    <row r="14" spans="1:104" s="596" customFormat="1" ht="15.5">
      <c r="A14" s="591" t="s">
        <v>276</v>
      </c>
      <c r="B14" s="592">
        <v>10.873586515567419</v>
      </c>
      <c r="C14" s="1133">
        <v>3</v>
      </c>
      <c r="D14" s="593"/>
      <c r="E14" s="593"/>
      <c r="F14" s="593"/>
      <c r="G14" s="600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593"/>
      <c r="S14" s="593"/>
      <c r="T14" s="593"/>
      <c r="U14" s="593"/>
      <c r="V14" s="593"/>
      <c r="W14" s="593"/>
      <c r="X14" s="593"/>
      <c r="Y14" s="593"/>
      <c r="Z14" s="593"/>
      <c r="AA14" s="593"/>
      <c r="AB14" s="593"/>
      <c r="AC14" s="593"/>
      <c r="AD14" s="593"/>
      <c r="AE14" s="593"/>
      <c r="AF14" s="593"/>
    </row>
    <row r="15" spans="1:104" s="596" customFormat="1" ht="15.5">
      <c r="A15" s="601" t="s">
        <v>422</v>
      </c>
      <c r="B15" s="602">
        <v>2142393.928047298</v>
      </c>
      <c r="C15" s="1134"/>
      <c r="D15" s="593"/>
      <c r="E15" s="593"/>
      <c r="F15" s="593"/>
      <c r="G15" s="600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3"/>
      <c r="T15" s="593"/>
      <c r="U15" s="593"/>
      <c r="V15" s="593"/>
      <c r="W15" s="593"/>
      <c r="X15" s="593"/>
      <c r="Y15" s="593"/>
      <c r="Z15" s="593"/>
      <c r="AA15" s="593"/>
      <c r="AB15" s="593"/>
      <c r="AC15" s="593"/>
      <c r="AD15" s="593"/>
      <c r="AE15" s="593"/>
      <c r="AF15" s="593"/>
    </row>
    <row r="16" spans="1:104" ht="15.5">
      <c r="A16" s="536" t="s">
        <v>7</v>
      </c>
      <c r="B16" s="114"/>
      <c r="C16" s="114"/>
      <c r="D16" s="114"/>
      <c r="E16" s="114"/>
      <c r="F16" s="114"/>
      <c r="G16" s="603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</row>
    <row r="17" spans="1:94" ht="28" customHeight="1">
      <c r="A17" s="114"/>
      <c r="B17" s="114"/>
      <c r="C17" s="114"/>
      <c r="D17" s="114"/>
      <c r="E17" s="114"/>
      <c r="F17" s="114"/>
      <c r="G17" s="603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</row>
    <row r="18" spans="1:94" ht="15.5">
      <c r="A18" s="114"/>
      <c r="B18" s="114"/>
      <c r="C18" s="114"/>
      <c r="D18" s="114"/>
      <c r="E18" s="114"/>
      <c r="F18" s="114"/>
      <c r="G18" s="600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</row>
    <row r="19" spans="1:94" ht="15.5">
      <c r="A19" s="9"/>
      <c r="B19" s="9"/>
      <c r="C19" s="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</row>
    <row r="20" spans="1:94" ht="15.5">
      <c r="A20" s="9"/>
      <c r="B20" s="9"/>
      <c r="C20" s="9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</row>
    <row r="21" spans="1:94" ht="15.5">
      <c r="A21" s="9"/>
      <c r="B21" s="9"/>
      <c r="C21" s="9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</row>
    <row r="22" spans="1:94" ht="15.5">
      <c r="A22" s="9"/>
      <c r="B22" s="9"/>
      <c r="C22" s="9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4"/>
      <c r="CO22" s="114"/>
      <c r="CP22" s="114"/>
    </row>
    <row r="23" spans="1:94" ht="15.5">
      <c r="A23" s="9"/>
      <c r="B23" s="9"/>
      <c r="C23" s="9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</row>
    <row r="24" spans="1:94" ht="15.5">
      <c r="A24" s="9"/>
      <c r="B24" s="9"/>
      <c r="C24" s="9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  <c r="CB24" s="114"/>
      <c r="CC24" s="114"/>
      <c r="CD24" s="114"/>
      <c r="CE24" s="114"/>
      <c r="CF24" s="114"/>
      <c r="CG24" s="114"/>
      <c r="CH24" s="114"/>
      <c r="CI24" s="114"/>
      <c r="CJ24" s="114"/>
      <c r="CK24" s="114"/>
      <c r="CL24" s="114"/>
      <c r="CM24" s="114"/>
      <c r="CN24" s="114"/>
      <c r="CO24" s="114"/>
      <c r="CP24" s="114"/>
    </row>
    <row r="25" spans="1:94" ht="15.5">
      <c r="A25" s="9"/>
      <c r="B25" s="9"/>
      <c r="C25" s="9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4"/>
      <c r="CM25" s="114"/>
      <c r="CN25" s="114"/>
      <c r="CO25" s="114"/>
      <c r="CP25" s="114"/>
    </row>
    <row r="26" spans="1:94" ht="15.5">
      <c r="A26" s="9"/>
      <c r="B26" s="9"/>
      <c r="C26" s="9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</row>
    <row r="27" spans="1:94" ht="15.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4"/>
      <c r="CM27" s="114"/>
      <c r="CN27" s="114"/>
      <c r="CO27" s="114"/>
      <c r="CP27" s="114"/>
    </row>
    <row r="28" spans="1:94" ht="15.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</row>
    <row r="29" spans="1:94" ht="15.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</row>
    <row r="30" spans="1:94" ht="15.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</row>
    <row r="31" spans="1:94" ht="15.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</row>
    <row r="32" spans="1:94" ht="15.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</row>
    <row r="33" spans="1:94" ht="15.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</row>
    <row r="34" spans="1:94" ht="15.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</row>
    <row r="35" spans="1:94" ht="15.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</row>
    <row r="36" spans="1:94" ht="15.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</row>
    <row r="37" spans="1:94" ht="15.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  <c r="CM37" s="114"/>
      <c r="CN37" s="114"/>
      <c r="CO37" s="114"/>
      <c r="CP37" s="114"/>
    </row>
    <row r="38" spans="1:94" ht="15.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4"/>
      <c r="CG38" s="114"/>
      <c r="CH38" s="114"/>
      <c r="CI38" s="114"/>
      <c r="CJ38" s="114"/>
      <c r="CK38" s="114"/>
      <c r="CL38" s="114"/>
      <c r="CM38" s="114"/>
      <c r="CN38" s="114"/>
      <c r="CO38" s="114"/>
      <c r="CP38" s="114"/>
    </row>
    <row r="39" spans="1:94" ht="15.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</row>
    <row r="40" spans="1:94" ht="15.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</row>
    <row r="41" spans="1:94" ht="15.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</row>
    <row r="42" spans="1:94" ht="15.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94" ht="15.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</row>
    <row r="44" spans="1:94" ht="15.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94" ht="15.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94" ht="15.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</row>
    <row r="47" spans="1:94" ht="15.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94" ht="15.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 ht="15.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 ht="15.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 ht="15.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</row>
    <row r="52" spans="1:56" ht="15.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 ht="15.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 ht="15.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 ht="15.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 ht="15.5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ht="15.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ht="15.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ht="15.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 ht="15.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</row>
    <row r="61" spans="1:56" ht="15.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</row>
    <row r="62" spans="1:56" ht="15.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</row>
    <row r="63" spans="1:56" ht="15.5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</row>
    <row r="64" spans="1:56" ht="15.5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</row>
    <row r="65" spans="1:104" ht="15.5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</row>
    <row r="66" spans="1:104" ht="15.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</row>
    <row r="67" spans="1:104" ht="15.5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</row>
    <row r="68" spans="1:104" ht="15.5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</row>
    <row r="69" spans="1:104" ht="15.5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</row>
    <row r="70" spans="1:104" ht="15.5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4"/>
      <c r="CH70" s="114"/>
      <c r="CI70" s="114"/>
      <c r="CJ70" s="114"/>
      <c r="CK70" s="114"/>
      <c r="CL70" s="114"/>
      <c r="CM70" s="114"/>
      <c r="CN70" s="114"/>
      <c r="CO70" s="114"/>
      <c r="CP70" s="114"/>
      <c r="CQ70" s="114"/>
      <c r="CR70" s="114"/>
      <c r="CS70" s="114"/>
      <c r="CT70" s="114"/>
      <c r="CU70" s="114"/>
      <c r="CV70" s="114"/>
      <c r="CW70" s="114"/>
      <c r="CX70" s="114"/>
      <c r="CY70" s="114"/>
      <c r="CZ70" s="114"/>
    </row>
    <row r="71" spans="1:104" ht="15.5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4"/>
      <c r="CH71" s="114"/>
      <c r="CI71" s="114"/>
      <c r="CJ71" s="114"/>
      <c r="CK71" s="114"/>
      <c r="CL71" s="114"/>
      <c r="CM71" s="114"/>
      <c r="CN71" s="114"/>
      <c r="CO71" s="114"/>
      <c r="CP71" s="114"/>
      <c r="CQ71" s="114"/>
      <c r="CR71" s="114"/>
      <c r="CS71" s="114"/>
      <c r="CT71" s="114"/>
      <c r="CU71" s="114"/>
      <c r="CV71" s="114"/>
      <c r="CW71" s="114"/>
      <c r="CX71" s="114"/>
      <c r="CY71" s="114"/>
      <c r="CZ71" s="114"/>
    </row>
    <row r="72" spans="1:104" ht="15.5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  <c r="CA72" s="114"/>
      <c r="CB72" s="114"/>
      <c r="CC72" s="114"/>
      <c r="CD72" s="114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</row>
    <row r="73" spans="1:104" ht="15.5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</row>
    <row r="74" spans="1:104" ht="15.5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4"/>
      <c r="CH74" s="114"/>
      <c r="CI74" s="114"/>
      <c r="CJ74" s="114"/>
      <c r="CK74" s="114"/>
      <c r="CL74" s="114"/>
      <c r="CM74" s="114"/>
      <c r="CN74" s="114"/>
      <c r="CO74" s="114"/>
      <c r="CP74" s="114"/>
      <c r="CQ74" s="114"/>
      <c r="CR74" s="114"/>
      <c r="CS74" s="114"/>
      <c r="CT74" s="114"/>
      <c r="CU74" s="114"/>
      <c r="CV74" s="114"/>
      <c r="CW74" s="114"/>
      <c r="CX74" s="114"/>
      <c r="CY74" s="114"/>
      <c r="CZ74" s="114"/>
    </row>
    <row r="75" spans="1:104" ht="15.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4"/>
      <c r="CH75" s="114"/>
      <c r="CI75" s="114"/>
      <c r="CJ75" s="114"/>
      <c r="CK75" s="114"/>
      <c r="CL75" s="114"/>
      <c r="CM75" s="114"/>
      <c r="CN75" s="114"/>
      <c r="CO75" s="114"/>
      <c r="CP75" s="114"/>
      <c r="CQ75" s="114"/>
      <c r="CR75" s="114"/>
      <c r="CS75" s="114"/>
      <c r="CT75" s="114"/>
      <c r="CU75" s="114"/>
      <c r="CV75" s="114"/>
      <c r="CW75" s="114"/>
      <c r="CX75" s="114"/>
      <c r="CY75" s="114"/>
      <c r="CZ75" s="114"/>
    </row>
    <row r="76" spans="1:104" ht="15.5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  <c r="CA76" s="114"/>
      <c r="CB76" s="114"/>
      <c r="CC76" s="114"/>
      <c r="CD76" s="114"/>
      <c r="CE76" s="114"/>
      <c r="CF76" s="114"/>
      <c r="CG76" s="114"/>
      <c r="CH76" s="114"/>
      <c r="CI76" s="114"/>
      <c r="CJ76" s="114"/>
      <c r="CK76" s="114"/>
      <c r="CL76" s="114"/>
      <c r="CM76" s="114"/>
      <c r="CN76" s="114"/>
      <c r="CO76" s="114"/>
      <c r="CP76" s="114"/>
      <c r="CQ76" s="114"/>
      <c r="CR76" s="114"/>
      <c r="CS76" s="114"/>
      <c r="CT76" s="114"/>
      <c r="CU76" s="114"/>
      <c r="CV76" s="114"/>
      <c r="CW76" s="114"/>
      <c r="CX76" s="114"/>
      <c r="CY76" s="114"/>
      <c r="CZ76" s="114"/>
    </row>
    <row r="77" spans="1:104" ht="15.5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4"/>
      <c r="CO77" s="114"/>
      <c r="CP77" s="114"/>
      <c r="CQ77" s="114"/>
      <c r="CR77" s="114"/>
      <c r="CS77" s="114"/>
      <c r="CT77" s="114"/>
      <c r="CU77" s="114"/>
      <c r="CV77" s="114"/>
      <c r="CW77" s="114"/>
      <c r="CX77" s="114"/>
      <c r="CY77" s="114"/>
      <c r="CZ77" s="114"/>
    </row>
    <row r="78" spans="1:104" ht="15.5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4"/>
      <c r="CO78" s="114"/>
      <c r="CP78" s="114"/>
      <c r="CQ78" s="114"/>
      <c r="CR78" s="114"/>
      <c r="CS78" s="114"/>
      <c r="CT78" s="114"/>
      <c r="CU78" s="114"/>
      <c r="CV78" s="114"/>
      <c r="CW78" s="114"/>
      <c r="CX78" s="114"/>
      <c r="CY78" s="114"/>
      <c r="CZ78" s="114"/>
    </row>
    <row r="79" spans="1:104" ht="15.5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  <c r="CK79" s="114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</row>
    <row r="80" spans="1:104" ht="15.5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  <c r="CK80" s="114"/>
      <c r="CL80" s="114"/>
      <c r="CM80" s="114"/>
      <c r="CN80" s="114"/>
      <c r="CO80" s="114"/>
      <c r="CP80" s="114"/>
      <c r="CQ80" s="114"/>
      <c r="CR80" s="114"/>
      <c r="CS80" s="114"/>
      <c r="CT80" s="114"/>
      <c r="CU80" s="114"/>
      <c r="CV80" s="114"/>
      <c r="CW80" s="114"/>
      <c r="CX80" s="114"/>
      <c r="CY80" s="114"/>
      <c r="CZ80" s="114"/>
    </row>
    <row r="81" spans="1:104" ht="15.5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</row>
    <row r="82" spans="1:104" ht="15.5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</row>
    <row r="83" spans="1:104" ht="15.5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</row>
    <row r="84" spans="1:104" ht="15.5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14"/>
      <c r="CI84" s="114"/>
      <c r="CJ84" s="114"/>
      <c r="CK84" s="114"/>
      <c r="CL84" s="114"/>
      <c r="CM84" s="114"/>
      <c r="CN84" s="114"/>
      <c r="CO84" s="114"/>
      <c r="CP84" s="114"/>
      <c r="CQ84" s="114"/>
      <c r="CR84" s="114"/>
      <c r="CS84" s="114"/>
      <c r="CT84" s="114"/>
      <c r="CU84" s="114"/>
      <c r="CV84" s="114"/>
      <c r="CW84" s="114"/>
      <c r="CX84" s="114"/>
      <c r="CY84" s="114"/>
      <c r="CZ84" s="114"/>
    </row>
    <row r="85" spans="1:104" ht="15.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14"/>
      <c r="CI85" s="114"/>
      <c r="CJ85" s="114"/>
      <c r="CK85" s="114"/>
      <c r="CL85" s="114"/>
      <c r="CM85" s="114"/>
      <c r="CN85" s="114"/>
      <c r="CO85" s="114"/>
      <c r="CP85" s="114"/>
      <c r="CQ85" s="114"/>
      <c r="CR85" s="114"/>
      <c r="CS85" s="114"/>
      <c r="CT85" s="114"/>
      <c r="CU85" s="114"/>
      <c r="CV85" s="114"/>
      <c r="CW85" s="114"/>
      <c r="CX85" s="114"/>
      <c r="CY85" s="114"/>
      <c r="CZ85" s="114"/>
    </row>
    <row r="86" spans="1:104" ht="15.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</row>
    <row r="87" spans="1:104" ht="15.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</row>
    <row r="88" spans="1:104" ht="15.5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14"/>
      <c r="CI88" s="114"/>
      <c r="CJ88" s="114"/>
      <c r="CK88" s="114"/>
      <c r="CL88" s="114"/>
      <c r="CM88" s="114"/>
      <c r="CN88" s="114"/>
      <c r="CO88" s="114"/>
      <c r="CP88" s="114"/>
      <c r="CQ88" s="114"/>
      <c r="CR88" s="114"/>
      <c r="CS88" s="114"/>
      <c r="CT88" s="114"/>
      <c r="CU88" s="114"/>
      <c r="CV88" s="114"/>
      <c r="CW88" s="114"/>
      <c r="CX88" s="114"/>
      <c r="CY88" s="114"/>
      <c r="CZ88" s="114"/>
    </row>
    <row r="89" spans="1:104" ht="15.5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  <c r="CA89" s="114"/>
      <c r="CB89" s="114"/>
      <c r="CC89" s="114"/>
      <c r="CD89" s="114"/>
      <c r="CE89" s="114"/>
      <c r="CF89" s="114"/>
      <c r="CG89" s="114"/>
      <c r="CH89" s="114"/>
      <c r="CI89" s="114"/>
      <c r="CJ89" s="114"/>
      <c r="CK89" s="114"/>
      <c r="CL89" s="114"/>
      <c r="CM89" s="114"/>
      <c r="CN89" s="114"/>
      <c r="CO89" s="114"/>
      <c r="CP89" s="114"/>
      <c r="CQ89" s="114"/>
      <c r="CR89" s="114"/>
      <c r="CS89" s="114"/>
      <c r="CT89" s="114"/>
      <c r="CU89" s="114"/>
      <c r="CV89" s="114"/>
      <c r="CW89" s="114"/>
      <c r="CX89" s="114"/>
      <c r="CY89" s="114"/>
      <c r="CZ89" s="114"/>
    </row>
    <row r="90" spans="1:104" ht="15.5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4"/>
      <c r="CM90" s="114"/>
      <c r="CN90" s="114"/>
      <c r="CO90" s="114"/>
      <c r="CP90" s="114"/>
      <c r="CQ90" s="114"/>
      <c r="CR90" s="114"/>
      <c r="CS90" s="114"/>
      <c r="CT90" s="114"/>
      <c r="CU90" s="114"/>
      <c r="CV90" s="114"/>
      <c r="CW90" s="114"/>
      <c r="CX90" s="114"/>
      <c r="CY90" s="114"/>
      <c r="CZ90" s="114"/>
    </row>
    <row r="91" spans="1:104" ht="15.5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4"/>
      <c r="CM91" s="114"/>
      <c r="CN91" s="114"/>
      <c r="CO91" s="114"/>
      <c r="CP91" s="114"/>
      <c r="CQ91" s="114"/>
      <c r="CR91" s="114"/>
      <c r="CS91" s="114"/>
      <c r="CT91" s="114"/>
      <c r="CU91" s="114"/>
      <c r="CV91" s="114"/>
      <c r="CW91" s="114"/>
      <c r="CX91" s="114"/>
      <c r="CY91" s="114"/>
      <c r="CZ91" s="114"/>
    </row>
    <row r="92" spans="1:104" ht="15.5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  <c r="CW92" s="114"/>
      <c r="CX92" s="114"/>
      <c r="CY92" s="114"/>
      <c r="CZ92" s="114"/>
    </row>
    <row r="93" spans="1:104" ht="15.5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  <c r="CA93" s="114"/>
      <c r="CB93" s="114"/>
      <c r="CC93" s="114"/>
      <c r="CD93" s="114"/>
      <c r="CE93" s="114"/>
      <c r="CF93" s="114"/>
      <c r="CG93" s="114"/>
      <c r="CH93" s="114"/>
      <c r="CI93" s="114"/>
      <c r="CJ93" s="114"/>
      <c r="CK93" s="114"/>
      <c r="CL93" s="114"/>
      <c r="CM93" s="114"/>
      <c r="CN93" s="114"/>
      <c r="CO93" s="114"/>
      <c r="CP93" s="114"/>
      <c r="CQ93" s="114"/>
      <c r="CR93" s="114"/>
      <c r="CS93" s="114"/>
      <c r="CT93" s="114"/>
      <c r="CU93" s="114"/>
      <c r="CV93" s="114"/>
      <c r="CW93" s="114"/>
      <c r="CX93" s="114"/>
      <c r="CY93" s="114"/>
      <c r="CZ93" s="114"/>
    </row>
    <row r="94" spans="1:104" ht="15.5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  <c r="CA94" s="114"/>
      <c r="CB94" s="114"/>
      <c r="CC94" s="114"/>
      <c r="CD94" s="114"/>
      <c r="CE94" s="114"/>
      <c r="CF94" s="114"/>
      <c r="CG94" s="114"/>
      <c r="CH94" s="114"/>
      <c r="CI94" s="114"/>
      <c r="CJ94" s="114"/>
      <c r="CK94" s="114"/>
      <c r="CL94" s="114"/>
      <c r="CM94" s="114"/>
      <c r="CN94" s="114"/>
      <c r="CO94" s="114"/>
      <c r="CP94" s="114"/>
      <c r="CQ94" s="114"/>
      <c r="CR94" s="114"/>
      <c r="CS94" s="114"/>
      <c r="CT94" s="114"/>
      <c r="CU94" s="114"/>
      <c r="CV94" s="114"/>
      <c r="CW94" s="114"/>
      <c r="CX94" s="114"/>
      <c r="CY94" s="114"/>
      <c r="CZ94" s="114"/>
    </row>
    <row r="95" spans="1:104" ht="15.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  <c r="CA95" s="114"/>
      <c r="CB95" s="114"/>
      <c r="CC95" s="114"/>
      <c r="CD95" s="114"/>
      <c r="CE95" s="114"/>
      <c r="CF95" s="114"/>
      <c r="CG95" s="114"/>
      <c r="CH95" s="114"/>
      <c r="CI95" s="114"/>
      <c r="CJ95" s="114"/>
      <c r="CK95" s="114"/>
      <c r="CL95" s="114"/>
      <c r="CM95" s="114"/>
      <c r="CN95" s="114"/>
      <c r="CO95" s="114"/>
      <c r="CP95" s="114"/>
      <c r="CQ95" s="114"/>
      <c r="CR95" s="114"/>
      <c r="CS95" s="114"/>
      <c r="CT95" s="114"/>
      <c r="CU95" s="114"/>
      <c r="CV95" s="114"/>
      <c r="CW95" s="114"/>
      <c r="CX95" s="114"/>
      <c r="CY95" s="114"/>
      <c r="CZ95" s="114"/>
    </row>
    <row r="96" spans="1:104" ht="15.5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  <c r="CC96" s="114"/>
      <c r="CD96" s="114"/>
      <c r="CE96" s="114"/>
      <c r="CF96" s="114"/>
      <c r="CG96" s="114"/>
      <c r="CH96" s="114"/>
      <c r="CI96" s="114"/>
      <c r="CJ96" s="114"/>
      <c r="CK96" s="114"/>
      <c r="CL96" s="114"/>
      <c r="CM96" s="114"/>
      <c r="CN96" s="114"/>
      <c r="CO96" s="114"/>
      <c r="CP96" s="114"/>
      <c r="CQ96" s="114"/>
      <c r="CR96" s="114"/>
      <c r="CS96" s="114"/>
      <c r="CT96" s="114"/>
      <c r="CU96" s="114"/>
      <c r="CV96" s="114"/>
      <c r="CW96" s="114"/>
      <c r="CX96" s="114"/>
      <c r="CY96" s="114"/>
      <c r="CZ96" s="114"/>
    </row>
    <row r="97" spans="1:104" ht="15.5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  <c r="CA97" s="114"/>
      <c r="CB97" s="114"/>
      <c r="CC97" s="114"/>
      <c r="CD97" s="114"/>
      <c r="CE97" s="114"/>
      <c r="CF97" s="114"/>
      <c r="CG97" s="114"/>
      <c r="CH97" s="114"/>
      <c r="CI97" s="114"/>
      <c r="CJ97" s="114"/>
      <c r="CK97" s="114"/>
      <c r="CL97" s="114"/>
      <c r="CM97" s="114"/>
      <c r="CN97" s="114"/>
      <c r="CO97" s="114"/>
      <c r="CP97" s="114"/>
      <c r="CQ97" s="114"/>
      <c r="CR97" s="114"/>
      <c r="CS97" s="114"/>
      <c r="CT97" s="114"/>
      <c r="CU97" s="114"/>
      <c r="CV97" s="114"/>
      <c r="CW97" s="114"/>
      <c r="CX97" s="114"/>
      <c r="CY97" s="114"/>
      <c r="CZ97" s="114"/>
    </row>
    <row r="98" spans="1:104" ht="15.5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  <c r="CA98" s="114"/>
      <c r="CB98" s="114"/>
      <c r="CC98" s="114"/>
      <c r="CD98" s="114"/>
      <c r="CE98" s="114"/>
      <c r="CF98" s="114"/>
      <c r="CG98" s="114"/>
      <c r="CH98" s="114"/>
      <c r="CI98" s="114"/>
      <c r="CJ98" s="114"/>
      <c r="CK98" s="114"/>
      <c r="CL98" s="114"/>
      <c r="CM98" s="114"/>
      <c r="CN98" s="114"/>
      <c r="CO98" s="114"/>
      <c r="CP98" s="114"/>
      <c r="CQ98" s="114"/>
      <c r="CR98" s="114"/>
      <c r="CS98" s="114"/>
      <c r="CT98" s="114"/>
      <c r="CU98" s="114"/>
      <c r="CV98" s="114"/>
      <c r="CW98" s="114"/>
      <c r="CX98" s="114"/>
      <c r="CY98" s="114"/>
      <c r="CZ98" s="114"/>
    </row>
    <row r="99" spans="1:104" ht="15.5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  <c r="CA99" s="114"/>
      <c r="CB99" s="114"/>
      <c r="CC99" s="114"/>
      <c r="CD99" s="114"/>
      <c r="CE99" s="114"/>
      <c r="CF99" s="114"/>
      <c r="CG99" s="114"/>
      <c r="CH99" s="114"/>
      <c r="CI99" s="114"/>
      <c r="CJ99" s="114"/>
      <c r="CK99" s="114"/>
      <c r="CL99" s="114"/>
      <c r="CM99" s="114"/>
      <c r="CN99" s="114"/>
      <c r="CO99" s="114"/>
      <c r="CP99" s="114"/>
      <c r="CQ99" s="114"/>
      <c r="CR99" s="114"/>
      <c r="CS99" s="114"/>
      <c r="CT99" s="114"/>
      <c r="CU99" s="114"/>
      <c r="CV99" s="114"/>
      <c r="CW99" s="114"/>
      <c r="CX99" s="114"/>
      <c r="CY99" s="114"/>
      <c r="CZ99" s="114"/>
    </row>
    <row r="100" spans="1:104" ht="15.5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  <c r="CA100" s="114"/>
      <c r="CB100" s="114"/>
      <c r="CC100" s="114"/>
      <c r="CD100" s="114"/>
      <c r="CE100" s="114"/>
      <c r="CF100" s="114"/>
      <c r="CG100" s="114"/>
      <c r="CH100" s="114"/>
      <c r="CI100" s="114"/>
      <c r="CJ100" s="114"/>
      <c r="CK100" s="114"/>
      <c r="CL100" s="114"/>
      <c r="CM100" s="114"/>
      <c r="CN100" s="114"/>
      <c r="CO100" s="114"/>
      <c r="CP100" s="114"/>
      <c r="CQ100" s="114"/>
      <c r="CR100" s="114"/>
      <c r="CS100" s="114"/>
      <c r="CT100" s="114"/>
      <c r="CU100" s="114"/>
      <c r="CV100" s="114"/>
      <c r="CW100" s="114"/>
      <c r="CX100" s="114"/>
      <c r="CY100" s="114"/>
      <c r="CZ100" s="114"/>
    </row>
    <row r="101" spans="1:104" ht="15.5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114"/>
      <c r="CE101" s="114"/>
      <c r="CF101" s="114"/>
      <c r="CG101" s="114"/>
      <c r="CH101" s="114"/>
      <c r="CI101" s="114"/>
      <c r="CJ101" s="114"/>
      <c r="CK101" s="114"/>
      <c r="CL101" s="114"/>
      <c r="CM101" s="114"/>
      <c r="CN101" s="114"/>
      <c r="CO101" s="114"/>
      <c r="CP101" s="114"/>
      <c r="CQ101" s="114"/>
      <c r="CR101" s="114"/>
      <c r="CS101" s="114"/>
      <c r="CT101" s="114"/>
      <c r="CU101" s="114"/>
      <c r="CV101" s="114"/>
      <c r="CW101" s="114"/>
      <c r="CX101" s="114"/>
      <c r="CY101" s="114"/>
      <c r="CZ101" s="114"/>
    </row>
    <row r="102" spans="1:104" ht="15.5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114"/>
      <c r="CE102" s="114"/>
      <c r="CF102" s="114"/>
      <c r="CG102" s="114"/>
      <c r="CH102" s="114"/>
      <c r="CI102" s="114"/>
      <c r="CJ102" s="114"/>
      <c r="CK102" s="114"/>
      <c r="CL102" s="114"/>
      <c r="CM102" s="114"/>
      <c r="CN102" s="114"/>
      <c r="CO102" s="114"/>
      <c r="CP102" s="114"/>
      <c r="CQ102" s="114"/>
      <c r="CR102" s="114"/>
      <c r="CS102" s="114"/>
      <c r="CT102" s="114"/>
      <c r="CU102" s="114"/>
      <c r="CV102" s="114"/>
      <c r="CW102" s="114"/>
      <c r="CX102" s="114"/>
      <c r="CY102" s="114"/>
      <c r="CZ102" s="114"/>
    </row>
    <row r="103" spans="1:104" ht="15.5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114"/>
      <c r="CE103" s="114"/>
      <c r="CF103" s="114"/>
      <c r="CG103" s="114"/>
      <c r="CH103" s="114"/>
      <c r="CI103" s="114"/>
      <c r="CJ103" s="114"/>
      <c r="CK103" s="114"/>
      <c r="CL103" s="114"/>
      <c r="CM103" s="114"/>
      <c r="CN103" s="114"/>
      <c r="CO103" s="114"/>
      <c r="CP103" s="114"/>
      <c r="CQ103" s="114"/>
      <c r="CR103" s="114"/>
      <c r="CS103" s="114"/>
      <c r="CT103" s="114"/>
      <c r="CU103" s="114"/>
      <c r="CV103" s="114"/>
      <c r="CW103" s="114"/>
      <c r="CX103" s="114"/>
      <c r="CY103" s="114"/>
      <c r="CZ103" s="114"/>
    </row>
    <row r="104" spans="1:104" ht="15.5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114"/>
      <c r="CE104" s="114"/>
      <c r="CF104" s="114"/>
      <c r="CG104" s="114"/>
      <c r="CH104" s="114"/>
      <c r="CI104" s="114"/>
      <c r="CJ104" s="114"/>
      <c r="CK104" s="114"/>
      <c r="CL104" s="114"/>
      <c r="CM104" s="114"/>
      <c r="CN104" s="114"/>
      <c r="CO104" s="114"/>
      <c r="CP104" s="114"/>
      <c r="CQ104" s="114"/>
      <c r="CR104" s="114"/>
      <c r="CS104" s="114"/>
      <c r="CT104" s="114"/>
      <c r="CU104" s="114"/>
      <c r="CV104" s="114"/>
      <c r="CW104" s="114"/>
      <c r="CX104" s="114"/>
      <c r="CY104" s="114"/>
      <c r="CZ104" s="114"/>
    </row>
    <row r="105" spans="1:104" ht="15.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  <c r="CA105" s="114"/>
      <c r="CB105" s="114"/>
      <c r="CC105" s="114"/>
      <c r="CD105" s="114"/>
      <c r="CE105" s="114"/>
      <c r="CF105" s="114"/>
      <c r="CG105" s="114"/>
      <c r="CH105" s="114"/>
      <c r="CI105" s="114"/>
      <c r="CJ105" s="114"/>
      <c r="CK105" s="114"/>
      <c r="CL105" s="114"/>
      <c r="CM105" s="114"/>
      <c r="CN105" s="114"/>
      <c r="CO105" s="114"/>
      <c r="CP105" s="114"/>
      <c r="CQ105" s="114"/>
      <c r="CR105" s="114"/>
      <c r="CS105" s="114"/>
      <c r="CT105" s="114"/>
      <c r="CU105" s="114"/>
      <c r="CV105" s="114"/>
      <c r="CW105" s="114"/>
      <c r="CX105" s="114"/>
      <c r="CY105" s="114"/>
      <c r="CZ105" s="114"/>
    </row>
    <row r="106" spans="1:104" ht="15.5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  <c r="CA106" s="114"/>
      <c r="CB106" s="114"/>
      <c r="CC106" s="114"/>
      <c r="CD106" s="114"/>
      <c r="CE106" s="114"/>
      <c r="CF106" s="114"/>
      <c r="CG106" s="114"/>
      <c r="CH106" s="114"/>
      <c r="CI106" s="114"/>
      <c r="CJ106" s="114"/>
      <c r="CK106" s="114"/>
      <c r="CL106" s="114"/>
      <c r="CM106" s="114"/>
      <c r="CN106" s="114"/>
      <c r="CO106" s="114"/>
      <c r="CP106" s="114"/>
      <c r="CQ106" s="114"/>
      <c r="CR106" s="114"/>
      <c r="CS106" s="114"/>
      <c r="CT106" s="114"/>
      <c r="CU106" s="114"/>
      <c r="CV106" s="114"/>
      <c r="CW106" s="114"/>
      <c r="CX106" s="114"/>
      <c r="CY106" s="114"/>
      <c r="CZ106" s="114"/>
    </row>
    <row r="107" spans="1:104" ht="15.5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4"/>
      <c r="CU107" s="114"/>
      <c r="CV107" s="114"/>
      <c r="CW107" s="114"/>
      <c r="CX107" s="114"/>
      <c r="CY107" s="114"/>
      <c r="CZ107" s="114"/>
    </row>
    <row r="108" spans="1:104" ht="15.5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  <c r="CA108" s="114"/>
      <c r="CB108" s="114"/>
      <c r="CC108" s="114"/>
      <c r="CD108" s="114"/>
      <c r="CE108" s="114"/>
      <c r="CF108" s="114"/>
      <c r="CG108" s="114"/>
      <c r="CH108" s="114"/>
      <c r="CI108" s="114"/>
      <c r="CJ108" s="114"/>
      <c r="CK108" s="114"/>
      <c r="CL108" s="114"/>
      <c r="CM108" s="114"/>
      <c r="CN108" s="114"/>
      <c r="CO108" s="114"/>
      <c r="CP108" s="114"/>
      <c r="CQ108" s="114"/>
      <c r="CR108" s="114"/>
      <c r="CS108" s="114"/>
      <c r="CT108" s="114"/>
      <c r="CU108" s="114"/>
      <c r="CV108" s="114"/>
      <c r="CW108" s="114"/>
      <c r="CX108" s="114"/>
      <c r="CY108" s="114"/>
      <c r="CZ108" s="114"/>
    </row>
    <row r="109" spans="1:104" ht="15.5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</row>
    <row r="110" spans="1:104" ht="15.5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  <c r="CA110" s="114"/>
      <c r="CB110" s="114"/>
      <c r="CC110" s="114"/>
      <c r="CD110" s="114"/>
      <c r="CE110" s="114"/>
      <c r="CF110" s="114"/>
      <c r="CG110" s="114"/>
      <c r="CH110" s="114"/>
      <c r="CI110" s="114"/>
      <c r="CJ110" s="114"/>
      <c r="CK110" s="114"/>
      <c r="CL110" s="114"/>
      <c r="CM110" s="114"/>
      <c r="CN110" s="114"/>
      <c r="CO110" s="114"/>
      <c r="CP110" s="114"/>
      <c r="CQ110" s="114"/>
      <c r="CR110" s="114"/>
      <c r="CS110" s="114"/>
      <c r="CT110" s="114"/>
      <c r="CU110" s="114"/>
      <c r="CV110" s="114"/>
      <c r="CW110" s="114"/>
      <c r="CX110" s="114"/>
      <c r="CY110" s="114"/>
      <c r="CZ110" s="114"/>
    </row>
    <row r="111" spans="1:104" ht="15.5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</row>
    <row r="112" spans="1:104" ht="15.5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  <c r="CA112" s="114"/>
      <c r="CB112" s="114"/>
      <c r="CC112" s="114"/>
      <c r="CD112" s="114"/>
      <c r="CE112" s="114"/>
      <c r="CF112" s="114"/>
      <c r="CG112" s="114"/>
      <c r="CH112" s="114"/>
      <c r="CI112" s="114"/>
      <c r="CJ112" s="114"/>
      <c r="CK112" s="114"/>
      <c r="CL112" s="114"/>
      <c r="CM112" s="114"/>
      <c r="CN112" s="114"/>
      <c r="CO112" s="114"/>
      <c r="CP112" s="114"/>
      <c r="CQ112" s="114"/>
      <c r="CR112" s="114"/>
      <c r="CS112" s="114"/>
      <c r="CT112" s="114"/>
      <c r="CU112" s="114"/>
      <c r="CV112" s="114"/>
      <c r="CW112" s="114"/>
      <c r="CX112" s="114"/>
      <c r="CY112" s="114"/>
      <c r="CZ112" s="114"/>
    </row>
    <row r="113" spans="1:104" ht="15.5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</row>
    <row r="114" spans="1:104" ht="15.5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  <c r="CA114" s="114"/>
      <c r="CB114" s="114"/>
      <c r="CC114" s="114"/>
      <c r="CD114" s="114"/>
      <c r="CE114" s="114"/>
      <c r="CF114" s="114"/>
      <c r="CG114" s="114"/>
      <c r="CH114" s="114"/>
      <c r="CI114" s="114"/>
      <c r="CJ114" s="114"/>
      <c r="CK114" s="114"/>
      <c r="CL114" s="114"/>
      <c r="CM114" s="114"/>
      <c r="CN114" s="114"/>
      <c r="CO114" s="114"/>
      <c r="CP114" s="114"/>
      <c r="CQ114" s="114"/>
      <c r="CR114" s="114"/>
      <c r="CS114" s="114"/>
      <c r="CT114" s="114"/>
      <c r="CU114" s="114"/>
      <c r="CV114" s="114"/>
      <c r="CW114" s="114"/>
      <c r="CX114" s="114"/>
      <c r="CY114" s="114"/>
      <c r="CZ114" s="114"/>
    </row>
    <row r="115" spans="1:104" ht="15.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  <c r="CA115" s="114"/>
      <c r="CB115" s="114"/>
      <c r="CC115" s="114"/>
      <c r="CD115" s="114"/>
      <c r="CE115" s="114"/>
      <c r="CF115" s="114"/>
      <c r="CG115" s="114"/>
      <c r="CH115" s="114"/>
      <c r="CI115" s="114"/>
      <c r="CJ115" s="114"/>
      <c r="CK115" s="114"/>
      <c r="CL115" s="114"/>
      <c r="CM115" s="114"/>
      <c r="CN115" s="114"/>
      <c r="CO115" s="114"/>
      <c r="CP115" s="114"/>
      <c r="CQ115" s="114"/>
      <c r="CR115" s="114"/>
      <c r="CS115" s="114"/>
      <c r="CT115" s="114"/>
      <c r="CU115" s="114"/>
      <c r="CV115" s="114"/>
      <c r="CW115" s="114"/>
      <c r="CX115" s="114"/>
      <c r="CY115" s="114"/>
      <c r="CZ115" s="114"/>
    </row>
    <row r="116" spans="1:104" ht="15.5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  <c r="CA116" s="114"/>
      <c r="CB116" s="114"/>
      <c r="CC116" s="114"/>
      <c r="CD116" s="114"/>
      <c r="CE116" s="114"/>
      <c r="CF116" s="114"/>
      <c r="CG116" s="114"/>
      <c r="CH116" s="114"/>
      <c r="CI116" s="114"/>
      <c r="CJ116" s="114"/>
      <c r="CK116" s="114"/>
      <c r="CL116" s="114"/>
      <c r="CM116" s="114"/>
      <c r="CN116" s="114"/>
      <c r="CO116" s="114"/>
      <c r="CP116" s="114"/>
      <c r="CQ116" s="114"/>
      <c r="CR116" s="114"/>
      <c r="CS116" s="114"/>
      <c r="CT116" s="114"/>
      <c r="CU116" s="114"/>
      <c r="CV116" s="114"/>
      <c r="CW116" s="114"/>
      <c r="CX116" s="114"/>
      <c r="CY116" s="114"/>
      <c r="CZ116" s="114"/>
    </row>
    <row r="117" spans="1:104" ht="15.5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  <c r="CA117" s="114"/>
      <c r="CB117" s="114"/>
      <c r="CC117" s="114"/>
      <c r="CD117" s="114"/>
      <c r="CE117" s="114"/>
      <c r="CF117" s="114"/>
      <c r="CG117" s="114"/>
      <c r="CH117" s="114"/>
      <c r="CI117" s="114"/>
      <c r="CJ117" s="114"/>
      <c r="CK117" s="114"/>
      <c r="CL117" s="114"/>
      <c r="CM117" s="114"/>
      <c r="CN117" s="114"/>
      <c r="CO117" s="114"/>
      <c r="CP117" s="114"/>
      <c r="CQ117" s="114"/>
      <c r="CR117" s="114"/>
      <c r="CS117" s="114"/>
      <c r="CT117" s="114"/>
      <c r="CU117" s="114"/>
      <c r="CV117" s="114"/>
      <c r="CW117" s="114"/>
      <c r="CX117" s="114"/>
      <c r="CY117" s="114"/>
      <c r="CZ117" s="114"/>
    </row>
    <row r="118" spans="1:104" ht="15.5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  <c r="CA118" s="114"/>
      <c r="CB118" s="114"/>
      <c r="CC118" s="114"/>
      <c r="CD118" s="114"/>
      <c r="CE118" s="114"/>
      <c r="CF118" s="114"/>
      <c r="CG118" s="114"/>
      <c r="CH118" s="114"/>
      <c r="CI118" s="114"/>
      <c r="CJ118" s="114"/>
      <c r="CK118" s="114"/>
      <c r="CL118" s="114"/>
      <c r="CM118" s="114"/>
      <c r="CN118" s="114"/>
      <c r="CO118" s="114"/>
      <c r="CP118" s="114"/>
      <c r="CQ118" s="114"/>
      <c r="CR118" s="114"/>
      <c r="CS118" s="114"/>
      <c r="CT118" s="114"/>
      <c r="CU118" s="114"/>
      <c r="CV118" s="114"/>
      <c r="CW118" s="114"/>
      <c r="CX118" s="114"/>
      <c r="CY118" s="114"/>
      <c r="CZ118" s="114"/>
    </row>
    <row r="119" spans="1:104" ht="15.5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  <c r="CA119" s="114"/>
      <c r="CB119" s="114"/>
      <c r="CC119" s="114"/>
      <c r="CD119" s="114"/>
      <c r="CE119" s="114"/>
      <c r="CF119" s="114"/>
      <c r="CG119" s="114"/>
      <c r="CH119" s="114"/>
      <c r="CI119" s="114"/>
      <c r="CJ119" s="114"/>
      <c r="CK119" s="114"/>
      <c r="CL119" s="114"/>
      <c r="CM119" s="114"/>
      <c r="CN119" s="114"/>
      <c r="CO119" s="114"/>
      <c r="CP119" s="114"/>
      <c r="CQ119" s="114"/>
      <c r="CR119" s="114"/>
      <c r="CS119" s="114"/>
      <c r="CT119" s="114"/>
      <c r="CU119" s="114"/>
      <c r="CV119" s="114"/>
      <c r="CW119" s="114"/>
      <c r="CX119" s="114"/>
      <c r="CY119" s="114"/>
      <c r="CZ119" s="114"/>
    </row>
    <row r="120" spans="1:104" ht="15.5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  <c r="CA120" s="114"/>
      <c r="CB120" s="114"/>
      <c r="CC120" s="114"/>
      <c r="CD120" s="114"/>
      <c r="CE120" s="114"/>
      <c r="CF120" s="114"/>
      <c r="CG120" s="114"/>
      <c r="CH120" s="114"/>
      <c r="CI120" s="114"/>
      <c r="CJ120" s="114"/>
      <c r="CK120" s="114"/>
      <c r="CL120" s="114"/>
      <c r="CM120" s="114"/>
      <c r="CN120" s="114"/>
      <c r="CO120" s="114"/>
      <c r="CP120" s="114"/>
      <c r="CQ120" s="114"/>
      <c r="CR120" s="114"/>
      <c r="CS120" s="114"/>
      <c r="CT120" s="114"/>
      <c r="CU120" s="114"/>
      <c r="CV120" s="114"/>
      <c r="CW120" s="114"/>
      <c r="CX120" s="114"/>
      <c r="CY120" s="114"/>
      <c r="CZ120" s="114"/>
    </row>
    <row r="121" spans="1:104" ht="15.5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  <c r="CA121" s="114"/>
      <c r="CB121" s="114"/>
      <c r="CC121" s="114"/>
      <c r="CD121" s="114"/>
      <c r="CE121" s="114"/>
      <c r="CF121" s="114"/>
      <c r="CG121" s="114"/>
      <c r="CH121" s="114"/>
      <c r="CI121" s="114"/>
      <c r="CJ121" s="114"/>
      <c r="CK121" s="114"/>
      <c r="CL121" s="114"/>
      <c r="CM121" s="114"/>
      <c r="CN121" s="114"/>
      <c r="CO121" s="114"/>
      <c r="CP121" s="114"/>
      <c r="CQ121" s="114"/>
      <c r="CR121" s="114"/>
      <c r="CS121" s="114"/>
      <c r="CT121" s="114"/>
      <c r="CU121" s="114"/>
      <c r="CV121" s="114"/>
      <c r="CW121" s="114"/>
      <c r="CX121" s="114"/>
      <c r="CY121" s="114"/>
      <c r="CZ121" s="114"/>
    </row>
    <row r="122" spans="1:104" ht="15.5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  <c r="CA122" s="114"/>
      <c r="CB122" s="114"/>
      <c r="CC122" s="114"/>
      <c r="CD122" s="114"/>
      <c r="CE122" s="114"/>
      <c r="CF122" s="114"/>
      <c r="CG122" s="114"/>
      <c r="CH122" s="114"/>
      <c r="CI122" s="114"/>
      <c r="CJ122" s="114"/>
      <c r="CK122" s="114"/>
      <c r="CL122" s="114"/>
      <c r="CM122" s="114"/>
      <c r="CN122" s="114"/>
      <c r="CO122" s="114"/>
      <c r="CP122" s="114"/>
      <c r="CQ122" s="114"/>
      <c r="CR122" s="114"/>
      <c r="CS122" s="114"/>
      <c r="CT122" s="114"/>
      <c r="CU122" s="114"/>
      <c r="CV122" s="114"/>
      <c r="CW122" s="114"/>
      <c r="CX122" s="114"/>
      <c r="CY122" s="114"/>
      <c r="CZ122" s="114"/>
    </row>
    <row r="123" spans="1:104" ht="15.5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  <c r="CA123" s="114"/>
      <c r="CB123" s="114"/>
      <c r="CC123" s="114"/>
      <c r="CD123" s="114"/>
      <c r="CE123" s="114"/>
      <c r="CF123" s="114"/>
      <c r="CG123" s="114"/>
      <c r="CH123" s="114"/>
      <c r="CI123" s="114"/>
      <c r="CJ123" s="114"/>
      <c r="CK123" s="114"/>
      <c r="CL123" s="114"/>
      <c r="CM123" s="114"/>
      <c r="CN123" s="114"/>
      <c r="CO123" s="114"/>
      <c r="CP123" s="114"/>
      <c r="CQ123" s="114"/>
      <c r="CR123" s="114"/>
      <c r="CS123" s="114"/>
      <c r="CT123" s="114"/>
      <c r="CU123" s="114"/>
      <c r="CV123" s="114"/>
      <c r="CW123" s="114"/>
      <c r="CX123" s="114"/>
      <c r="CY123" s="114"/>
      <c r="CZ123" s="114"/>
    </row>
    <row r="124" spans="1:104" ht="15.5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  <c r="CH124" s="114"/>
      <c r="CI124" s="114"/>
      <c r="CJ124" s="114"/>
      <c r="CK124" s="114"/>
      <c r="CL124" s="114"/>
      <c r="CM124" s="114"/>
      <c r="CN124" s="114"/>
      <c r="CO124" s="114"/>
      <c r="CP124" s="114"/>
      <c r="CQ124" s="114"/>
      <c r="CR124" s="114"/>
      <c r="CS124" s="114"/>
      <c r="CT124" s="114"/>
      <c r="CU124" s="114"/>
      <c r="CV124" s="114"/>
      <c r="CW124" s="114"/>
      <c r="CX124" s="114"/>
      <c r="CY124" s="114"/>
      <c r="CZ124" s="114"/>
    </row>
    <row r="125" spans="1:104" ht="15.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114"/>
    </row>
    <row r="126" spans="1:104" ht="15.5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114"/>
    </row>
    <row r="127" spans="1:104" ht="15.5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</row>
    <row r="128" spans="1:104" ht="15.5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  <c r="CA128" s="114"/>
      <c r="CB128" s="114"/>
      <c r="CC128" s="114"/>
      <c r="CD128" s="114"/>
      <c r="CE128" s="114"/>
      <c r="CF128" s="114"/>
      <c r="CG128" s="114"/>
      <c r="CH128" s="114"/>
      <c r="CI128" s="114"/>
      <c r="CJ128" s="114"/>
      <c r="CK128" s="114"/>
      <c r="CL128" s="114"/>
      <c r="CM128" s="114"/>
      <c r="CN128" s="114"/>
      <c r="CO128" s="114"/>
      <c r="CP128" s="114"/>
      <c r="CQ128" s="114"/>
      <c r="CR128" s="114"/>
      <c r="CS128" s="114"/>
      <c r="CT128" s="114"/>
      <c r="CU128" s="114"/>
      <c r="CV128" s="114"/>
      <c r="CW128" s="114"/>
      <c r="CX128" s="114"/>
      <c r="CY128" s="114"/>
      <c r="CZ128" s="114"/>
    </row>
    <row r="129" spans="1:104" ht="15.5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  <c r="CA129" s="114"/>
      <c r="CB129" s="114"/>
      <c r="CC129" s="114"/>
      <c r="CD129" s="114"/>
      <c r="CE129" s="114"/>
      <c r="CF129" s="114"/>
      <c r="CG129" s="114"/>
      <c r="CH129" s="114"/>
      <c r="CI129" s="114"/>
      <c r="CJ129" s="114"/>
      <c r="CK129" s="114"/>
      <c r="CL129" s="114"/>
      <c r="CM129" s="114"/>
      <c r="CN129" s="114"/>
      <c r="CO129" s="114"/>
      <c r="CP129" s="114"/>
      <c r="CQ129" s="114"/>
      <c r="CR129" s="114"/>
      <c r="CS129" s="114"/>
      <c r="CT129" s="114"/>
      <c r="CU129" s="114"/>
      <c r="CV129" s="114"/>
      <c r="CW129" s="114"/>
      <c r="CX129" s="114"/>
      <c r="CY129" s="114"/>
      <c r="CZ129" s="114"/>
    </row>
    <row r="130" spans="1:104" ht="15.5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  <c r="CA130" s="114"/>
      <c r="CB130" s="114"/>
      <c r="CC130" s="114"/>
      <c r="CD130" s="114"/>
      <c r="CE130" s="114"/>
      <c r="CF130" s="114"/>
      <c r="CG130" s="114"/>
      <c r="CH130" s="114"/>
      <c r="CI130" s="114"/>
      <c r="CJ130" s="114"/>
      <c r="CK130" s="114"/>
      <c r="CL130" s="114"/>
      <c r="CM130" s="114"/>
      <c r="CN130" s="114"/>
      <c r="CO130" s="114"/>
      <c r="CP130" s="114"/>
      <c r="CQ130" s="114"/>
      <c r="CR130" s="114"/>
      <c r="CS130" s="114"/>
      <c r="CT130" s="114"/>
      <c r="CU130" s="114"/>
      <c r="CV130" s="114"/>
      <c r="CW130" s="114"/>
      <c r="CX130" s="114"/>
      <c r="CY130" s="114"/>
      <c r="CZ130" s="114"/>
    </row>
    <row r="131" spans="1:104" ht="15.5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  <c r="CA131" s="114"/>
      <c r="CB131" s="114"/>
      <c r="CC131" s="114"/>
      <c r="CD131" s="114"/>
      <c r="CE131" s="114"/>
      <c r="CF131" s="114"/>
      <c r="CG131" s="114"/>
      <c r="CH131" s="114"/>
      <c r="CI131" s="114"/>
      <c r="CJ131" s="114"/>
      <c r="CK131" s="114"/>
      <c r="CL131" s="114"/>
      <c r="CM131" s="114"/>
      <c r="CN131" s="114"/>
      <c r="CO131" s="114"/>
      <c r="CP131" s="114"/>
      <c r="CQ131" s="114"/>
      <c r="CR131" s="114"/>
      <c r="CS131" s="114"/>
      <c r="CT131" s="114"/>
      <c r="CU131" s="114"/>
      <c r="CV131" s="114"/>
      <c r="CW131" s="114"/>
      <c r="CX131" s="114"/>
      <c r="CY131" s="114"/>
      <c r="CZ131" s="114"/>
    </row>
    <row r="132" spans="1:104" ht="15.5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  <c r="CA132" s="114"/>
      <c r="CB132" s="114"/>
      <c r="CC132" s="114"/>
      <c r="CD132" s="114"/>
      <c r="CE132" s="114"/>
      <c r="CF132" s="114"/>
      <c r="CG132" s="114"/>
      <c r="CH132" s="114"/>
      <c r="CI132" s="114"/>
      <c r="CJ132" s="114"/>
      <c r="CK132" s="114"/>
      <c r="CL132" s="114"/>
      <c r="CM132" s="114"/>
      <c r="CN132" s="114"/>
      <c r="CO132" s="114"/>
      <c r="CP132" s="114"/>
      <c r="CQ132" s="114"/>
      <c r="CR132" s="114"/>
      <c r="CS132" s="114"/>
      <c r="CT132" s="114"/>
      <c r="CU132" s="114"/>
      <c r="CV132" s="114"/>
      <c r="CW132" s="114"/>
      <c r="CX132" s="114"/>
      <c r="CY132" s="114"/>
      <c r="CZ132" s="114"/>
    </row>
    <row r="133" spans="1:104" ht="15.5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  <c r="CA133" s="114"/>
      <c r="CB133" s="114"/>
      <c r="CC133" s="114"/>
      <c r="CD133" s="114"/>
      <c r="CE133" s="114"/>
      <c r="CF133" s="114"/>
      <c r="CG133" s="114"/>
      <c r="CH133" s="114"/>
      <c r="CI133" s="114"/>
      <c r="CJ133" s="114"/>
      <c r="CK133" s="114"/>
      <c r="CL133" s="114"/>
      <c r="CM133" s="114"/>
      <c r="CN133" s="114"/>
      <c r="CO133" s="114"/>
      <c r="CP133" s="114"/>
      <c r="CQ133" s="114"/>
      <c r="CR133" s="114"/>
      <c r="CS133" s="114"/>
      <c r="CT133" s="114"/>
      <c r="CU133" s="114"/>
      <c r="CV133" s="114"/>
      <c r="CW133" s="114"/>
      <c r="CX133" s="114"/>
      <c r="CY133" s="114"/>
      <c r="CZ133" s="114"/>
    </row>
    <row r="134" spans="1:104" ht="15.5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  <c r="CA134" s="114"/>
      <c r="CB134" s="114"/>
      <c r="CC134" s="114"/>
      <c r="CD134" s="114"/>
      <c r="CE134" s="114"/>
      <c r="CF134" s="114"/>
      <c r="CG134" s="114"/>
      <c r="CH134" s="114"/>
      <c r="CI134" s="114"/>
      <c r="CJ134" s="114"/>
      <c r="CK134" s="114"/>
      <c r="CL134" s="114"/>
      <c r="CM134" s="114"/>
      <c r="CN134" s="114"/>
      <c r="CO134" s="114"/>
      <c r="CP134" s="114"/>
      <c r="CQ134" s="114"/>
      <c r="CR134" s="114"/>
      <c r="CS134" s="114"/>
      <c r="CT134" s="114"/>
      <c r="CU134" s="114"/>
      <c r="CV134" s="114"/>
      <c r="CW134" s="114"/>
      <c r="CX134" s="114"/>
      <c r="CY134" s="114"/>
      <c r="CZ134" s="114"/>
    </row>
    <row r="135" spans="1:104" ht="15.5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  <c r="CA135" s="114"/>
      <c r="CB135" s="114"/>
      <c r="CC135" s="114"/>
      <c r="CD135" s="114"/>
      <c r="CE135" s="114"/>
      <c r="CF135" s="114"/>
      <c r="CG135" s="114"/>
      <c r="CH135" s="114"/>
      <c r="CI135" s="114"/>
      <c r="CJ135" s="114"/>
      <c r="CK135" s="114"/>
      <c r="CL135" s="114"/>
      <c r="CM135" s="114"/>
      <c r="CN135" s="114"/>
      <c r="CO135" s="114"/>
      <c r="CP135" s="114"/>
      <c r="CQ135" s="114"/>
      <c r="CR135" s="114"/>
      <c r="CS135" s="114"/>
      <c r="CT135" s="114"/>
      <c r="CU135" s="114"/>
      <c r="CV135" s="114"/>
      <c r="CW135" s="114"/>
      <c r="CX135" s="114"/>
      <c r="CY135" s="114"/>
      <c r="CZ135" s="114"/>
    </row>
    <row r="136" spans="1:104" ht="15.5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  <c r="CA136" s="114"/>
      <c r="CB136" s="114"/>
      <c r="CC136" s="114"/>
      <c r="CD136" s="114"/>
      <c r="CE136" s="114"/>
      <c r="CF136" s="114"/>
      <c r="CG136" s="114"/>
      <c r="CH136" s="114"/>
      <c r="CI136" s="114"/>
      <c r="CJ136" s="114"/>
      <c r="CK136" s="114"/>
      <c r="CL136" s="114"/>
      <c r="CM136" s="114"/>
      <c r="CN136" s="114"/>
      <c r="CO136" s="114"/>
      <c r="CP136" s="114"/>
      <c r="CQ136" s="114"/>
      <c r="CR136" s="114"/>
      <c r="CS136" s="114"/>
      <c r="CT136" s="114"/>
      <c r="CU136" s="114"/>
      <c r="CV136" s="114"/>
      <c r="CW136" s="114"/>
      <c r="CX136" s="114"/>
      <c r="CY136" s="114"/>
      <c r="CZ136" s="114"/>
    </row>
    <row r="137" spans="1:104" ht="15.5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  <c r="CA137" s="114"/>
      <c r="CB137" s="114"/>
      <c r="CC137" s="114"/>
      <c r="CD137" s="114"/>
      <c r="CE137" s="114"/>
      <c r="CF137" s="114"/>
      <c r="CG137" s="114"/>
      <c r="CH137" s="114"/>
      <c r="CI137" s="114"/>
      <c r="CJ137" s="114"/>
      <c r="CK137" s="114"/>
      <c r="CL137" s="114"/>
      <c r="CM137" s="114"/>
      <c r="CN137" s="114"/>
      <c r="CO137" s="114"/>
      <c r="CP137" s="114"/>
      <c r="CQ137" s="114"/>
      <c r="CR137" s="114"/>
      <c r="CS137" s="114"/>
      <c r="CT137" s="114"/>
      <c r="CU137" s="114"/>
      <c r="CV137" s="114"/>
      <c r="CW137" s="114"/>
      <c r="CX137" s="114"/>
      <c r="CY137" s="114"/>
      <c r="CZ137" s="114"/>
    </row>
    <row r="138" spans="1:104" ht="15.5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  <c r="CA138" s="114"/>
      <c r="CB138" s="114"/>
      <c r="CC138" s="114"/>
      <c r="CD138" s="114"/>
      <c r="CE138" s="114"/>
      <c r="CF138" s="114"/>
      <c r="CG138" s="114"/>
      <c r="CH138" s="114"/>
      <c r="CI138" s="114"/>
      <c r="CJ138" s="114"/>
      <c r="CK138" s="114"/>
      <c r="CL138" s="114"/>
      <c r="CM138" s="114"/>
      <c r="CN138" s="114"/>
      <c r="CO138" s="114"/>
      <c r="CP138" s="114"/>
      <c r="CQ138" s="114"/>
      <c r="CR138" s="114"/>
      <c r="CS138" s="114"/>
      <c r="CT138" s="114"/>
      <c r="CU138" s="114"/>
      <c r="CV138" s="114"/>
      <c r="CW138" s="114"/>
      <c r="CX138" s="114"/>
      <c r="CY138" s="114"/>
      <c r="CZ138" s="114"/>
    </row>
    <row r="139" spans="1:104" ht="15.5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  <c r="CA139" s="114"/>
      <c r="CB139" s="114"/>
      <c r="CC139" s="114"/>
      <c r="CD139" s="114"/>
      <c r="CE139" s="114"/>
      <c r="CF139" s="114"/>
      <c r="CG139" s="114"/>
      <c r="CH139" s="114"/>
      <c r="CI139" s="114"/>
      <c r="CJ139" s="114"/>
      <c r="CK139" s="114"/>
      <c r="CL139" s="114"/>
      <c r="CM139" s="114"/>
      <c r="CN139" s="114"/>
      <c r="CO139" s="114"/>
      <c r="CP139" s="114"/>
      <c r="CQ139" s="114"/>
      <c r="CR139" s="114"/>
      <c r="CS139" s="114"/>
      <c r="CT139" s="114"/>
      <c r="CU139" s="114"/>
      <c r="CV139" s="114"/>
      <c r="CW139" s="114"/>
      <c r="CX139" s="114"/>
      <c r="CY139" s="114"/>
      <c r="CZ139" s="114"/>
    </row>
    <row r="140" spans="1:104" ht="15.5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  <c r="CA140" s="114"/>
      <c r="CB140" s="114"/>
      <c r="CC140" s="114"/>
      <c r="CD140" s="114"/>
      <c r="CE140" s="114"/>
      <c r="CF140" s="114"/>
      <c r="CG140" s="114"/>
      <c r="CH140" s="114"/>
      <c r="CI140" s="114"/>
      <c r="CJ140" s="114"/>
      <c r="CK140" s="114"/>
      <c r="CL140" s="114"/>
      <c r="CM140" s="114"/>
      <c r="CN140" s="114"/>
      <c r="CO140" s="114"/>
      <c r="CP140" s="114"/>
      <c r="CQ140" s="114"/>
      <c r="CR140" s="114"/>
      <c r="CS140" s="114"/>
      <c r="CT140" s="114"/>
      <c r="CU140" s="114"/>
      <c r="CV140" s="114"/>
      <c r="CW140" s="114"/>
      <c r="CX140" s="114"/>
      <c r="CY140" s="114"/>
      <c r="CZ140" s="114"/>
    </row>
    <row r="141" spans="1:104" ht="15.5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  <c r="CA141" s="114"/>
      <c r="CB141" s="114"/>
      <c r="CC141" s="114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4"/>
      <c r="CO141" s="114"/>
      <c r="CP141" s="114"/>
      <c r="CQ141" s="114"/>
      <c r="CR141" s="114"/>
      <c r="CS141" s="114"/>
      <c r="CT141" s="114"/>
      <c r="CU141" s="114"/>
      <c r="CV141" s="114"/>
      <c r="CW141" s="114"/>
      <c r="CX141" s="114"/>
      <c r="CY141" s="114"/>
      <c r="CZ141" s="114"/>
    </row>
    <row r="142" spans="1:104" ht="15.5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  <c r="CA142" s="114"/>
      <c r="CB142" s="114"/>
      <c r="CC142" s="114"/>
      <c r="CD142" s="114"/>
      <c r="CE142" s="114"/>
      <c r="CF142" s="114"/>
      <c r="CG142" s="114"/>
      <c r="CH142" s="114"/>
      <c r="CI142" s="114"/>
      <c r="CJ142" s="114"/>
      <c r="CK142" s="114"/>
      <c r="CL142" s="114"/>
      <c r="CM142" s="114"/>
      <c r="CN142" s="114"/>
      <c r="CO142" s="114"/>
      <c r="CP142" s="114"/>
      <c r="CQ142" s="114"/>
      <c r="CR142" s="114"/>
      <c r="CS142" s="114"/>
      <c r="CT142" s="114"/>
      <c r="CU142" s="114"/>
      <c r="CV142" s="114"/>
      <c r="CW142" s="114"/>
      <c r="CX142" s="114"/>
      <c r="CY142" s="114"/>
      <c r="CZ142" s="114"/>
    </row>
    <row r="143" spans="1:104" ht="15.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  <c r="CA143" s="114"/>
      <c r="CB143" s="114"/>
      <c r="CC143" s="114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4"/>
      <c r="CO143" s="114"/>
      <c r="CP143" s="114"/>
      <c r="CQ143" s="114"/>
      <c r="CR143" s="114"/>
      <c r="CS143" s="114"/>
      <c r="CT143" s="114"/>
      <c r="CU143" s="114"/>
      <c r="CV143" s="114"/>
      <c r="CW143" s="114"/>
      <c r="CX143" s="114"/>
      <c r="CY143" s="114"/>
      <c r="CZ143" s="114"/>
    </row>
    <row r="144" spans="1:104" ht="15.5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  <c r="CA144" s="114"/>
      <c r="CB144" s="114"/>
      <c r="CC144" s="114"/>
      <c r="CD144" s="114"/>
      <c r="CE144" s="114"/>
      <c r="CF144" s="114"/>
      <c r="CG144" s="114"/>
      <c r="CH144" s="114"/>
      <c r="CI144" s="114"/>
      <c r="CJ144" s="114"/>
      <c r="CK144" s="114"/>
      <c r="CL144" s="114"/>
      <c r="CM144" s="114"/>
      <c r="CN144" s="114"/>
      <c r="CO144" s="114"/>
      <c r="CP144" s="114"/>
      <c r="CQ144" s="114"/>
      <c r="CR144" s="114"/>
      <c r="CS144" s="114"/>
      <c r="CT144" s="114"/>
      <c r="CU144" s="114"/>
      <c r="CV144" s="114"/>
      <c r="CW144" s="114"/>
      <c r="CX144" s="114"/>
      <c r="CY144" s="114"/>
      <c r="CZ144" s="114"/>
    </row>
    <row r="145" spans="1:104" ht="15.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  <c r="CA145" s="114"/>
      <c r="CB145" s="114"/>
      <c r="CC145" s="114"/>
      <c r="CD145" s="114"/>
      <c r="CE145" s="114"/>
      <c r="CF145" s="114"/>
      <c r="CG145" s="114"/>
      <c r="CH145" s="114"/>
      <c r="CI145" s="114"/>
      <c r="CJ145" s="114"/>
      <c r="CK145" s="114"/>
      <c r="CL145" s="114"/>
      <c r="CM145" s="114"/>
      <c r="CN145" s="114"/>
      <c r="CO145" s="114"/>
      <c r="CP145" s="114"/>
      <c r="CQ145" s="114"/>
      <c r="CR145" s="114"/>
      <c r="CS145" s="114"/>
      <c r="CT145" s="114"/>
      <c r="CU145" s="114"/>
      <c r="CV145" s="114"/>
      <c r="CW145" s="114"/>
      <c r="CX145" s="114"/>
      <c r="CY145" s="114"/>
      <c r="CZ145" s="114"/>
    </row>
    <row r="146" spans="1:104" ht="15.5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  <c r="CA146" s="114"/>
      <c r="CB146" s="114"/>
      <c r="CC146" s="114"/>
      <c r="CD146" s="114"/>
      <c r="CE146" s="114"/>
      <c r="CF146" s="114"/>
      <c r="CG146" s="114"/>
      <c r="CH146" s="114"/>
      <c r="CI146" s="114"/>
      <c r="CJ146" s="114"/>
      <c r="CK146" s="114"/>
      <c r="CL146" s="114"/>
      <c r="CM146" s="114"/>
      <c r="CN146" s="114"/>
      <c r="CO146" s="114"/>
      <c r="CP146" s="114"/>
      <c r="CQ146" s="114"/>
      <c r="CR146" s="114"/>
      <c r="CS146" s="114"/>
      <c r="CT146" s="114"/>
      <c r="CU146" s="114"/>
      <c r="CV146" s="114"/>
      <c r="CW146" s="114"/>
      <c r="CX146" s="114"/>
      <c r="CY146" s="114"/>
      <c r="CZ146" s="114"/>
    </row>
    <row r="147" spans="1:104" ht="15.5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  <c r="CA147" s="114"/>
      <c r="CB147" s="114"/>
      <c r="CC147" s="114"/>
      <c r="CD147" s="114"/>
      <c r="CE147" s="114"/>
      <c r="CF147" s="114"/>
      <c r="CG147" s="114"/>
      <c r="CH147" s="114"/>
      <c r="CI147" s="114"/>
      <c r="CJ147" s="114"/>
      <c r="CK147" s="114"/>
      <c r="CL147" s="114"/>
      <c r="CM147" s="114"/>
      <c r="CN147" s="114"/>
      <c r="CO147" s="114"/>
      <c r="CP147" s="114"/>
      <c r="CQ147" s="114"/>
      <c r="CR147" s="114"/>
      <c r="CS147" s="114"/>
      <c r="CT147" s="114"/>
      <c r="CU147" s="114"/>
      <c r="CV147" s="114"/>
      <c r="CW147" s="114"/>
      <c r="CX147" s="114"/>
      <c r="CY147" s="114"/>
      <c r="CZ147" s="114"/>
    </row>
    <row r="148" spans="1:104" ht="15.5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4"/>
      <c r="CU148" s="114"/>
      <c r="CV148" s="114"/>
      <c r="CW148" s="114"/>
      <c r="CX148" s="114"/>
      <c r="CY148" s="114"/>
      <c r="CZ148" s="114"/>
    </row>
    <row r="149" spans="1:104" ht="15.5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  <c r="CA149" s="114"/>
      <c r="CB149" s="114"/>
      <c r="CC149" s="114"/>
      <c r="CD149" s="114"/>
      <c r="CE149" s="114"/>
      <c r="CF149" s="114"/>
      <c r="CG149" s="114"/>
      <c r="CH149" s="114"/>
      <c r="CI149" s="114"/>
      <c r="CJ149" s="114"/>
      <c r="CK149" s="114"/>
      <c r="CL149" s="114"/>
      <c r="CM149" s="114"/>
      <c r="CN149" s="114"/>
      <c r="CO149" s="114"/>
      <c r="CP149" s="114"/>
      <c r="CQ149" s="114"/>
      <c r="CR149" s="114"/>
      <c r="CS149" s="114"/>
      <c r="CT149" s="114"/>
      <c r="CU149" s="114"/>
      <c r="CV149" s="114"/>
      <c r="CW149" s="114"/>
      <c r="CX149" s="114"/>
      <c r="CY149" s="114"/>
      <c r="CZ149" s="114"/>
    </row>
    <row r="150" spans="1:104" ht="15.5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  <c r="CA150" s="114"/>
      <c r="CB150" s="114"/>
      <c r="CC150" s="114"/>
      <c r="CD150" s="114"/>
      <c r="CE150" s="114"/>
      <c r="CF150" s="114"/>
      <c r="CG150" s="114"/>
      <c r="CH150" s="114"/>
      <c r="CI150" s="114"/>
      <c r="CJ150" s="114"/>
      <c r="CK150" s="114"/>
      <c r="CL150" s="114"/>
      <c r="CM150" s="114"/>
      <c r="CN150" s="114"/>
      <c r="CO150" s="114"/>
      <c r="CP150" s="114"/>
      <c r="CQ150" s="114"/>
      <c r="CR150" s="114"/>
      <c r="CS150" s="114"/>
      <c r="CT150" s="114"/>
      <c r="CU150" s="114"/>
      <c r="CV150" s="114"/>
      <c r="CW150" s="114"/>
      <c r="CX150" s="114"/>
      <c r="CY150" s="114"/>
      <c r="CZ150" s="114"/>
    </row>
    <row r="151" spans="1:104" ht="15.5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  <c r="CA151" s="114"/>
      <c r="CB151" s="114"/>
      <c r="CC151" s="114"/>
      <c r="CD151" s="114"/>
      <c r="CE151" s="114"/>
      <c r="CF151" s="114"/>
      <c r="CG151" s="114"/>
      <c r="CH151" s="114"/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</row>
    <row r="152" spans="1:104" ht="15.5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  <c r="CA152" s="114"/>
      <c r="CB152" s="114"/>
      <c r="CC152" s="114"/>
      <c r="CD152" s="114"/>
      <c r="CE152" s="114"/>
      <c r="CF152" s="114"/>
      <c r="CG152" s="114"/>
      <c r="CH152" s="114"/>
      <c r="CI152" s="114"/>
      <c r="CJ152" s="114"/>
      <c r="CK152" s="114"/>
      <c r="CL152" s="114"/>
      <c r="CM152" s="114"/>
      <c r="CN152" s="114"/>
      <c r="CO152" s="114"/>
      <c r="CP152" s="114"/>
      <c r="CQ152" s="114"/>
      <c r="CR152" s="114"/>
      <c r="CS152" s="114"/>
      <c r="CT152" s="114"/>
      <c r="CU152" s="114"/>
      <c r="CV152" s="114"/>
      <c r="CW152" s="114"/>
      <c r="CX152" s="114"/>
      <c r="CY152" s="114"/>
      <c r="CZ152" s="114"/>
    </row>
    <row r="153" spans="1:104" ht="15.5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  <c r="CA153" s="114"/>
      <c r="CB153" s="114"/>
      <c r="CC153" s="114"/>
      <c r="CD153" s="114"/>
      <c r="CE153" s="114"/>
      <c r="CF153" s="114"/>
      <c r="CG153" s="114"/>
      <c r="CH153" s="114"/>
      <c r="CI153" s="114"/>
      <c r="CJ153" s="114"/>
      <c r="CK153" s="114"/>
      <c r="CL153" s="114"/>
      <c r="CM153" s="114"/>
      <c r="CN153" s="114"/>
      <c r="CO153" s="114"/>
      <c r="CP153" s="114"/>
      <c r="CQ153" s="114"/>
      <c r="CR153" s="114"/>
      <c r="CS153" s="114"/>
      <c r="CT153" s="114"/>
      <c r="CU153" s="114"/>
      <c r="CV153" s="114"/>
      <c r="CW153" s="114"/>
      <c r="CX153" s="114"/>
      <c r="CY153" s="114"/>
      <c r="CZ153" s="114"/>
    </row>
    <row r="154" spans="1:104" ht="15.5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  <c r="CA154" s="114"/>
      <c r="CB154" s="114"/>
      <c r="CC154" s="114"/>
      <c r="CD154" s="114"/>
      <c r="CE154" s="114"/>
      <c r="CF154" s="114"/>
      <c r="CG154" s="114"/>
      <c r="CH154" s="114"/>
      <c r="CI154" s="114"/>
      <c r="CJ154" s="114"/>
      <c r="CK154" s="114"/>
      <c r="CL154" s="114"/>
      <c r="CM154" s="114"/>
      <c r="CN154" s="114"/>
      <c r="CO154" s="114"/>
      <c r="CP154" s="114"/>
      <c r="CQ154" s="114"/>
      <c r="CR154" s="114"/>
      <c r="CS154" s="114"/>
      <c r="CT154" s="114"/>
      <c r="CU154" s="114"/>
      <c r="CV154" s="114"/>
      <c r="CW154" s="114"/>
      <c r="CX154" s="114"/>
      <c r="CY154" s="114"/>
      <c r="CZ154" s="114"/>
    </row>
    <row r="155" spans="1:104" ht="15.5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  <c r="CA155" s="114"/>
      <c r="CB155" s="114"/>
      <c r="CC155" s="114"/>
      <c r="CD155" s="114"/>
      <c r="CE155" s="114"/>
      <c r="CF155" s="114"/>
      <c r="CG155" s="114"/>
      <c r="CH155" s="114"/>
      <c r="CI155" s="114"/>
      <c r="CJ155" s="114"/>
      <c r="CK155" s="114"/>
      <c r="CL155" s="114"/>
      <c r="CM155" s="114"/>
      <c r="CN155" s="114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</row>
    <row r="156" spans="1:104" ht="15.5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  <c r="CA156" s="114"/>
      <c r="CB156" s="114"/>
      <c r="CC156" s="114"/>
      <c r="CD156" s="114"/>
      <c r="CE156" s="114"/>
      <c r="CF156" s="114"/>
      <c r="CG156" s="114"/>
      <c r="CH156" s="114"/>
      <c r="CI156" s="114"/>
      <c r="CJ156" s="114"/>
      <c r="CK156" s="114"/>
      <c r="CL156" s="114"/>
      <c r="CM156" s="114"/>
      <c r="CN156" s="114"/>
      <c r="CO156" s="114"/>
      <c r="CP156" s="114"/>
      <c r="CQ156" s="114"/>
      <c r="CR156" s="114"/>
      <c r="CS156" s="114"/>
      <c r="CT156" s="114"/>
      <c r="CU156" s="114"/>
      <c r="CV156" s="114"/>
      <c r="CW156" s="114"/>
      <c r="CX156" s="114"/>
      <c r="CY156" s="114"/>
      <c r="CZ156" s="114"/>
    </row>
    <row r="157" spans="1:104" ht="15.5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  <c r="CA157" s="114"/>
      <c r="CB157" s="114"/>
      <c r="CC157" s="114"/>
      <c r="CD157" s="114"/>
      <c r="CE157" s="114"/>
      <c r="CF157" s="114"/>
      <c r="CG157" s="114"/>
      <c r="CH157" s="114"/>
      <c r="CI157" s="114"/>
      <c r="CJ157" s="114"/>
      <c r="CK157" s="114"/>
      <c r="CL157" s="114"/>
      <c r="CM157" s="114"/>
      <c r="CN157" s="114"/>
      <c r="CO157" s="114"/>
      <c r="CP157" s="114"/>
      <c r="CQ157" s="114"/>
      <c r="CR157" s="114"/>
      <c r="CS157" s="114"/>
      <c r="CT157" s="114"/>
      <c r="CU157" s="114"/>
      <c r="CV157" s="114"/>
      <c r="CW157" s="114"/>
      <c r="CX157" s="114"/>
      <c r="CY157" s="114"/>
      <c r="CZ157" s="114"/>
    </row>
    <row r="158" spans="1:104" ht="15.5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  <c r="CA158" s="114"/>
      <c r="CB158" s="114"/>
      <c r="CC158" s="114"/>
      <c r="CD158" s="114"/>
      <c r="CE158" s="114"/>
      <c r="CF158" s="114"/>
      <c r="CG158" s="114"/>
      <c r="CH158" s="114"/>
      <c r="CI158" s="114"/>
      <c r="CJ158" s="114"/>
      <c r="CK158" s="114"/>
      <c r="CL158" s="114"/>
      <c r="CM158" s="114"/>
      <c r="CN158" s="114"/>
      <c r="CO158" s="114"/>
      <c r="CP158" s="114"/>
      <c r="CQ158" s="114"/>
      <c r="CR158" s="114"/>
      <c r="CS158" s="114"/>
      <c r="CT158" s="114"/>
      <c r="CU158" s="114"/>
      <c r="CV158" s="114"/>
      <c r="CW158" s="114"/>
      <c r="CX158" s="114"/>
      <c r="CY158" s="114"/>
      <c r="CZ158" s="114"/>
    </row>
    <row r="159" spans="1:104" ht="15.5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  <c r="CA159" s="114"/>
      <c r="CB159" s="114"/>
      <c r="CC159" s="114"/>
      <c r="CD159" s="114"/>
      <c r="CE159" s="114"/>
      <c r="CF159" s="114"/>
      <c r="CG159" s="114"/>
      <c r="CH159" s="114"/>
      <c r="CI159" s="114"/>
      <c r="CJ159" s="114"/>
      <c r="CK159" s="114"/>
      <c r="CL159" s="114"/>
      <c r="CM159" s="114"/>
      <c r="CN159" s="114"/>
      <c r="CO159" s="114"/>
      <c r="CP159" s="114"/>
      <c r="CQ159" s="114"/>
      <c r="CR159" s="114"/>
      <c r="CS159" s="114"/>
      <c r="CT159" s="114"/>
      <c r="CU159" s="114"/>
      <c r="CV159" s="114"/>
      <c r="CW159" s="114"/>
      <c r="CX159" s="114"/>
      <c r="CY159" s="114"/>
      <c r="CZ159" s="114"/>
    </row>
    <row r="160" spans="1:104" ht="15.5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  <c r="CA160" s="114"/>
      <c r="CB160" s="114"/>
      <c r="CC160" s="114"/>
      <c r="CD160" s="114"/>
      <c r="CE160" s="114"/>
      <c r="CF160" s="114"/>
      <c r="CG160" s="114"/>
      <c r="CH160" s="114"/>
      <c r="CI160" s="114"/>
      <c r="CJ160" s="114"/>
      <c r="CK160" s="114"/>
      <c r="CL160" s="114"/>
      <c r="CM160" s="114"/>
      <c r="CN160" s="114"/>
      <c r="CO160" s="114"/>
      <c r="CP160" s="114"/>
      <c r="CQ160" s="114"/>
      <c r="CR160" s="114"/>
      <c r="CS160" s="114"/>
      <c r="CT160" s="114"/>
      <c r="CU160" s="114"/>
      <c r="CV160" s="114"/>
      <c r="CW160" s="114"/>
      <c r="CX160" s="114"/>
      <c r="CY160" s="114"/>
      <c r="CZ160" s="114"/>
    </row>
    <row r="161" spans="1:104" ht="15.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114"/>
      <c r="CC161" s="114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4"/>
      <c r="CO161" s="114"/>
      <c r="CP161" s="114"/>
      <c r="CQ161" s="114"/>
      <c r="CR161" s="114"/>
      <c r="CS161" s="114"/>
      <c r="CT161" s="114"/>
      <c r="CU161" s="114"/>
      <c r="CV161" s="114"/>
      <c r="CW161" s="114"/>
      <c r="CX161" s="114"/>
      <c r="CY161" s="114"/>
      <c r="CZ161" s="114"/>
    </row>
    <row r="162" spans="1:104" ht="15.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114"/>
      <c r="CC162" s="114"/>
      <c r="CD162" s="114"/>
      <c r="CE162" s="114"/>
      <c r="CF162" s="114"/>
      <c r="CG162" s="114"/>
      <c r="CH162" s="114"/>
      <c r="CI162" s="114"/>
      <c r="CJ162" s="114"/>
      <c r="CK162" s="114"/>
      <c r="CL162" s="114"/>
      <c r="CM162" s="114"/>
      <c r="CN162" s="114"/>
      <c r="CO162" s="114"/>
      <c r="CP162" s="114"/>
      <c r="CQ162" s="114"/>
      <c r="CR162" s="114"/>
      <c r="CS162" s="114"/>
      <c r="CT162" s="114"/>
      <c r="CU162" s="114"/>
      <c r="CV162" s="114"/>
      <c r="CW162" s="114"/>
      <c r="CX162" s="114"/>
      <c r="CY162" s="114"/>
      <c r="CZ162" s="114"/>
    </row>
    <row r="163" spans="1:104" ht="15.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  <c r="CA163" s="114"/>
      <c r="CB163" s="114"/>
      <c r="CC163" s="114"/>
      <c r="CD163" s="114"/>
      <c r="CE163" s="114"/>
      <c r="CF163" s="114"/>
      <c r="CG163" s="114"/>
      <c r="CH163" s="114"/>
      <c r="CI163" s="114"/>
      <c r="CJ163" s="114"/>
      <c r="CK163" s="114"/>
      <c r="CL163" s="114"/>
      <c r="CM163" s="114"/>
      <c r="CN163" s="114"/>
      <c r="CO163" s="114"/>
      <c r="CP163" s="114"/>
      <c r="CQ163" s="114"/>
      <c r="CR163" s="114"/>
      <c r="CS163" s="114"/>
      <c r="CT163" s="114"/>
      <c r="CU163" s="114"/>
      <c r="CV163" s="114"/>
      <c r="CW163" s="114"/>
      <c r="CX163" s="114"/>
      <c r="CY163" s="114"/>
      <c r="CZ163" s="114"/>
    </row>
    <row r="164" spans="1:104" ht="15.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  <c r="CA164" s="114"/>
      <c r="CB164" s="114"/>
      <c r="CC164" s="114"/>
      <c r="CD164" s="114"/>
      <c r="CE164" s="114"/>
      <c r="CF164" s="114"/>
      <c r="CG164" s="114"/>
      <c r="CH164" s="114"/>
      <c r="CI164" s="114"/>
      <c r="CJ164" s="114"/>
      <c r="CK164" s="114"/>
      <c r="CL164" s="114"/>
      <c r="CM164" s="114"/>
      <c r="CN164" s="114"/>
      <c r="CO164" s="114"/>
      <c r="CP164" s="114"/>
      <c r="CQ164" s="114"/>
      <c r="CR164" s="114"/>
      <c r="CS164" s="114"/>
      <c r="CT164" s="114"/>
      <c r="CU164" s="114"/>
      <c r="CV164" s="114"/>
      <c r="CW164" s="114"/>
      <c r="CX164" s="114"/>
      <c r="CY164" s="114"/>
      <c r="CZ164" s="114"/>
    </row>
    <row r="165" spans="1:104" ht="15.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4"/>
      <c r="CH165" s="114"/>
      <c r="CI165" s="114"/>
      <c r="CJ165" s="114"/>
      <c r="CK165" s="114"/>
      <c r="CL165" s="114"/>
      <c r="CM165" s="114"/>
      <c r="CN165" s="114"/>
      <c r="CO165" s="114"/>
      <c r="CP165" s="114"/>
      <c r="CQ165" s="114"/>
      <c r="CR165" s="114"/>
      <c r="CS165" s="114"/>
      <c r="CT165" s="114"/>
      <c r="CU165" s="114"/>
      <c r="CV165" s="114"/>
      <c r="CW165" s="114"/>
      <c r="CX165" s="114"/>
      <c r="CY165" s="114"/>
      <c r="CZ165" s="114"/>
    </row>
    <row r="166" spans="1:104" ht="15.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  <c r="CA166" s="114"/>
      <c r="CB166" s="114"/>
      <c r="CC166" s="114"/>
      <c r="CD166" s="114"/>
      <c r="CE166" s="114"/>
      <c r="CF166" s="114"/>
      <c r="CG166" s="114"/>
      <c r="CH166" s="114"/>
      <c r="CI166" s="114"/>
      <c r="CJ166" s="114"/>
      <c r="CK166" s="114"/>
      <c r="CL166" s="114"/>
      <c r="CM166" s="114"/>
      <c r="CN166" s="114"/>
      <c r="CO166" s="114"/>
      <c r="CP166" s="114"/>
      <c r="CQ166" s="114"/>
      <c r="CR166" s="114"/>
      <c r="CS166" s="114"/>
      <c r="CT166" s="114"/>
      <c r="CU166" s="114"/>
      <c r="CV166" s="114"/>
      <c r="CW166" s="114"/>
      <c r="CX166" s="114"/>
      <c r="CY166" s="114"/>
      <c r="CZ166" s="114"/>
    </row>
    <row r="167" spans="1:104" ht="15.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  <c r="CA167" s="114"/>
      <c r="CB167" s="114"/>
      <c r="CC167" s="114"/>
      <c r="CD167" s="114"/>
      <c r="CE167" s="114"/>
      <c r="CF167" s="114"/>
      <c r="CG167" s="114"/>
      <c r="CH167" s="114"/>
      <c r="CI167" s="114"/>
      <c r="CJ167" s="114"/>
      <c r="CK167" s="114"/>
      <c r="CL167" s="114"/>
      <c r="CM167" s="114"/>
      <c r="CN167" s="114"/>
      <c r="CO167" s="114"/>
      <c r="CP167" s="114"/>
      <c r="CQ167" s="114"/>
      <c r="CR167" s="114"/>
      <c r="CS167" s="114"/>
      <c r="CT167" s="114"/>
      <c r="CU167" s="114"/>
      <c r="CV167" s="114"/>
      <c r="CW167" s="114"/>
      <c r="CX167" s="114"/>
      <c r="CY167" s="114"/>
      <c r="CZ167" s="114"/>
    </row>
    <row r="168" spans="1:104" ht="15.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  <c r="CA168" s="114"/>
      <c r="CB168" s="114"/>
      <c r="CC168" s="114"/>
      <c r="CD168" s="114"/>
      <c r="CE168" s="114"/>
      <c r="CF168" s="114"/>
      <c r="CG168" s="114"/>
      <c r="CH168" s="114"/>
      <c r="CI168" s="114"/>
      <c r="CJ168" s="114"/>
      <c r="CK168" s="114"/>
      <c r="CL168" s="114"/>
      <c r="CM168" s="114"/>
      <c r="CN168" s="114"/>
      <c r="CO168" s="114"/>
      <c r="CP168" s="114"/>
      <c r="CQ168" s="114"/>
      <c r="CR168" s="114"/>
      <c r="CS168" s="114"/>
      <c r="CT168" s="114"/>
      <c r="CU168" s="114"/>
      <c r="CV168" s="114"/>
      <c r="CW168" s="114"/>
      <c r="CX168" s="114"/>
      <c r="CY168" s="114"/>
      <c r="CZ168" s="114"/>
    </row>
    <row r="169" spans="1:104" ht="15.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4"/>
      <c r="CU169" s="114"/>
      <c r="CV169" s="114"/>
      <c r="CW169" s="114"/>
      <c r="CX169" s="114"/>
      <c r="CY169" s="114"/>
      <c r="CZ169" s="114"/>
    </row>
    <row r="170" spans="1:104" ht="15.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  <c r="CA170" s="114"/>
      <c r="CB170" s="114"/>
      <c r="CC170" s="114"/>
      <c r="CD170" s="114"/>
      <c r="CE170" s="114"/>
      <c r="CF170" s="114"/>
      <c r="CG170" s="114"/>
      <c r="CH170" s="114"/>
      <c r="CI170" s="114"/>
      <c r="CJ170" s="114"/>
      <c r="CK170" s="114"/>
      <c r="CL170" s="114"/>
      <c r="CM170" s="114"/>
      <c r="CN170" s="114"/>
      <c r="CO170" s="114"/>
      <c r="CP170" s="114"/>
      <c r="CQ170" s="114"/>
      <c r="CR170" s="114"/>
      <c r="CS170" s="114"/>
      <c r="CT170" s="114"/>
      <c r="CU170" s="114"/>
      <c r="CV170" s="114"/>
      <c r="CW170" s="114"/>
      <c r="CX170" s="114"/>
      <c r="CY170" s="114"/>
      <c r="CZ170" s="114"/>
    </row>
    <row r="171" spans="1:104" ht="15.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  <c r="CA171" s="114"/>
      <c r="CB171" s="114"/>
      <c r="CC171" s="114"/>
      <c r="CD171" s="114"/>
      <c r="CE171" s="114"/>
      <c r="CF171" s="114"/>
      <c r="CG171" s="114"/>
      <c r="CH171" s="114"/>
      <c r="CI171" s="114"/>
      <c r="CJ171" s="114"/>
      <c r="CK171" s="114"/>
      <c r="CL171" s="114"/>
      <c r="CM171" s="114"/>
      <c r="CN171" s="114"/>
      <c r="CO171" s="114"/>
      <c r="CP171" s="114"/>
      <c r="CQ171" s="114"/>
      <c r="CR171" s="114"/>
      <c r="CS171" s="114"/>
      <c r="CT171" s="114"/>
      <c r="CU171" s="114"/>
      <c r="CV171" s="114"/>
      <c r="CW171" s="114"/>
      <c r="CX171" s="114"/>
      <c r="CY171" s="114"/>
      <c r="CZ171" s="114"/>
    </row>
    <row r="172" spans="1:104" ht="15.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  <c r="CA172" s="114"/>
      <c r="CB172" s="114"/>
      <c r="CC172" s="114"/>
      <c r="CD172" s="114"/>
      <c r="CE172" s="114"/>
      <c r="CF172" s="114"/>
      <c r="CG172" s="114"/>
      <c r="CH172" s="114"/>
      <c r="CI172" s="114"/>
      <c r="CJ172" s="114"/>
      <c r="CK172" s="114"/>
      <c r="CL172" s="114"/>
      <c r="CM172" s="114"/>
      <c r="CN172" s="114"/>
      <c r="CO172" s="114"/>
      <c r="CP172" s="114"/>
      <c r="CQ172" s="114"/>
      <c r="CR172" s="114"/>
      <c r="CS172" s="114"/>
      <c r="CT172" s="114"/>
      <c r="CU172" s="114"/>
      <c r="CV172" s="114"/>
      <c r="CW172" s="114"/>
      <c r="CX172" s="114"/>
      <c r="CY172" s="114"/>
      <c r="CZ172" s="114"/>
    </row>
    <row r="173" spans="1:104" ht="15.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  <c r="CA173" s="114"/>
      <c r="CB173" s="114"/>
      <c r="CC173" s="114"/>
      <c r="CD173" s="114"/>
      <c r="CE173" s="114"/>
      <c r="CF173" s="114"/>
      <c r="CG173" s="114"/>
      <c r="CH173" s="114"/>
      <c r="CI173" s="114"/>
      <c r="CJ173" s="114"/>
      <c r="CK173" s="114"/>
      <c r="CL173" s="114"/>
      <c r="CM173" s="114"/>
      <c r="CN173" s="114"/>
      <c r="CO173" s="114"/>
      <c r="CP173" s="114"/>
      <c r="CQ173" s="114"/>
      <c r="CR173" s="114"/>
      <c r="CS173" s="114"/>
      <c r="CT173" s="114"/>
      <c r="CU173" s="114"/>
      <c r="CV173" s="114"/>
      <c r="CW173" s="114"/>
      <c r="CX173" s="114"/>
      <c r="CY173" s="114"/>
      <c r="CZ173" s="114"/>
    </row>
    <row r="174" spans="1:104" ht="15.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  <c r="CA174" s="114"/>
      <c r="CB174" s="114"/>
      <c r="CC174" s="114"/>
      <c r="CD174" s="114"/>
      <c r="CE174" s="114"/>
      <c r="CF174" s="114"/>
      <c r="CG174" s="114"/>
      <c r="CH174" s="114"/>
      <c r="CI174" s="114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  <c r="CX174" s="114"/>
      <c r="CY174" s="114"/>
      <c r="CZ174" s="114"/>
    </row>
    <row r="175" spans="1:104" ht="15.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  <c r="CA175" s="114"/>
      <c r="CB175" s="114"/>
      <c r="CC175" s="114"/>
      <c r="CD175" s="114"/>
      <c r="CE175" s="114"/>
      <c r="CF175" s="114"/>
      <c r="CG175" s="114"/>
      <c r="CH175" s="114"/>
      <c r="CI175" s="114"/>
      <c r="CJ175" s="114"/>
      <c r="CK175" s="114"/>
      <c r="CL175" s="114"/>
      <c r="CM175" s="114"/>
      <c r="CN175" s="114"/>
      <c r="CO175" s="114"/>
      <c r="CP175" s="114"/>
      <c r="CQ175" s="114"/>
      <c r="CR175" s="114"/>
      <c r="CS175" s="114"/>
      <c r="CT175" s="114"/>
      <c r="CU175" s="114"/>
      <c r="CV175" s="114"/>
      <c r="CW175" s="114"/>
      <c r="CX175" s="114"/>
      <c r="CY175" s="114"/>
      <c r="CZ175" s="114"/>
    </row>
    <row r="176" spans="1:104" ht="15.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  <c r="CA176" s="114"/>
      <c r="CB176" s="114"/>
      <c r="CC176" s="114"/>
      <c r="CD176" s="114"/>
      <c r="CE176" s="114"/>
      <c r="CF176" s="114"/>
      <c r="CG176" s="114"/>
      <c r="CH176" s="114"/>
      <c r="CI176" s="114"/>
      <c r="CJ176" s="114"/>
      <c r="CK176" s="114"/>
      <c r="CL176" s="114"/>
      <c r="CM176" s="114"/>
      <c r="CN176" s="114"/>
      <c r="CO176" s="114"/>
      <c r="CP176" s="114"/>
      <c r="CQ176" s="114"/>
      <c r="CR176" s="114"/>
      <c r="CS176" s="114"/>
      <c r="CT176" s="114"/>
      <c r="CU176" s="114"/>
      <c r="CV176" s="114"/>
      <c r="CW176" s="114"/>
      <c r="CX176" s="114"/>
      <c r="CY176" s="114"/>
      <c r="CZ176" s="114"/>
    </row>
    <row r="177" spans="1:104" ht="15.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4"/>
      <c r="CB177" s="114"/>
      <c r="CC177" s="114"/>
      <c r="CD177" s="114"/>
      <c r="CE177" s="114"/>
      <c r="CF177" s="114"/>
      <c r="CG177" s="114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</row>
    <row r="178" spans="1:104" ht="15.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  <c r="CA178" s="114"/>
      <c r="CB178" s="114"/>
      <c r="CC178" s="114"/>
      <c r="CD178" s="114"/>
      <c r="CE178" s="114"/>
      <c r="CF178" s="114"/>
      <c r="CG178" s="114"/>
      <c r="CH178" s="114"/>
      <c r="CI178" s="114"/>
      <c r="CJ178" s="114"/>
      <c r="CK178" s="114"/>
      <c r="CL178" s="114"/>
      <c r="CM178" s="114"/>
      <c r="CN178" s="114"/>
      <c r="CO178" s="114"/>
      <c r="CP178" s="114"/>
      <c r="CQ178" s="114"/>
      <c r="CR178" s="114"/>
      <c r="CS178" s="114"/>
      <c r="CT178" s="114"/>
      <c r="CU178" s="114"/>
      <c r="CV178" s="114"/>
      <c r="CW178" s="114"/>
      <c r="CX178" s="114"/>
      <c r="CY178" s="114"/>
      <c r="CZ178" s="114"/>
    </row>
    <row r="179" spans="1:104" ht="15.5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  <c r="CA179" s="114"/>
      <c r="CB179" s="114"/>
      <c r="CC179" s="114"/>
      <c r="CD179" s="114"/>
      <c r="CE179" s="114"/>
      <c r="CF179" s="114"/>
      <c r="CG179" s="114"/>
      <c r="CH179" s="114"/>
      <c r="CI179" s="114"/>
      <c r="CJ179" s="114"/>
      <c r="CK179" s="114"/>
      <c r="CL179" s="114"/>
      <c r="CM179" s="114"/>
      <c r="CN179" s="114"/>
      <c r="CO179" s="114"/>
      <c r="CP179" s="114"/>
      <c r="CQ179" s="114"/>
      <c r="CR179" s="114"/>
      <c r="CS179" s="114"/>
      <c r="CT179" s="114"/>
      <c r="CU179" s="114"/>
      <c r="CV179" s="114"/>
      <c r="CW179" s="114"/>
      <c r="CX179" s="114"/>
      <c r="CY179" s="114"/>
      <c r="CZ179" s="114"/>
    </row>
    <row r="180" spans="1:104" ht="15.5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  <c r="CA180" s="114"/>
      <c r="CB180" s="114"/>
      <c r="CC180" s="114"/>
      <c r="CD180" s="114"/>
      <c r="CE180" s="114"/>
      <c r="CF180" s="114"/>
      <c r="CG180" s="114"/>
      <c r="CH180" s="114"/>
      <c r="CI180" s="114"/>
      <c r="CJ180" s="114"/>
      <c r="CK180" s="114"/>
      <c r="CL180" s="114"/>
      <c r="CM180" s="114"/>
      <c r="CN180" s="114"/>
      <c r="CO180" s="114"/>
      <c r="CP180" s="114"/>
      <c r="CQ180" s="114"/>
      <c r="CR180" s="114"/>
      <c r="CS180" s="114"/>
      <c r="CT180" s="114"/>
      <c r="CU180" s="114"/>
      <c r="CV180" s="114"/>
      <c r="CW180" s="114"/>
      <c r="CX180" s="114"/>
      <c r="CY180" s="114"/>
      <c r="CZ180" s="114"/>
    </row>
    <row r="181" spans="1:104" ht="15.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  <c r="CA181" s="114"/>
      <c r="CB181" s="114"/>
      <c r="CC181" s="114"/>
      <c r="CD181" s="114"/>
      <c r="CE181" s="114"/>
      <c r="CF181" s="114"/>
      <c r="CG181" s="114"/>
      <c r="CH181" s="114"/>
      <c r="CI181" s="114"/>
      <c r="CJ181" s="114"/>
      <c r="CK181" s="114"/>
      <c r="CL181" s="114"/>
      <c r="CM181" s="114"/>
      <c r="CN181" s="114"/>
      <c r="CO181" s="114"/>
      <c r="CP181" s="114"/>
      <c r="CQ181" s="114"/>
      <c r="CR181" s="114"/>
      <c r="CS181" s="114"/>
      <c r="CT181" s="114"/>
      <c r="CU181" s="114"/>
      <c r="CV181" s="114"/>
      <c r="CW181" s="114"/>
      <c r="CX181" s="114"/>
      <c r="CY181" s="114"/>
      <c r="CZ181" s="114"/>
    </row>
    <row r="182" spans="1:104" ht="15.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  <c r="CA182" s="114"/>
      <c r="CB182" s="114"/>
      <c r="CC182" s="114"/>
      <c r="CD182" s="114"/>
      <c r="CE182" s="114"/>
      <c r="CF182" s="114"/>
      <c r="CG182" s="114"/>
      <c r="CH182" s="114"/>
      <c r="CI182" s="114"/>
      <c r="CJ182" s="114"/>
      <c r="CK182" s="114"/>
      <c r="CL182" s="114"/>
      <c r="CM182" s="114"/>
      <c r="CN182" s="114"/>
      <c r="CO182" s="114"/>
      <c r="CP182" s="114"/>
      <c r="CQ182" s="114"/>
      <c r="CR182" s="114"/>
      <c r="CS182" s="114"/>
      <c r="CT182" s="114"/>
      <c r="CU182" s="114"/>
      <c r="CV182" s="114"/>
      <c r="CW182" s="114"/>
      <c r="CX182" s="114"/>
      <c r="CY182" s="114"/>
      <c r="CZ182" s="114"/>
    </row>
    <row r="183" spans="1:104" ht="15.5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  <c r="CA183" s="114"/>
      <c r="CB183" s="114"/>
      <c r="CC183" s="114"/>
      <c r="CD183" s="114"/>
      <c r="CE183" s="114"/>
      <c r="CF183" s="114"/>
      <c r="CG183" s="114"/>
      <c r="CH183" s="114"/>
      <c r="CI183" s="114"/>
      <c r="CJ183" s="114"/>
      <c r="CK183" s="114"/>
      <c r="CL183" s="114"/>
      <c r="CM183" s="114"/>
      <c r="CN183" s="114"/>
      <c r="CO183" s="114"/>
      <c r="CP183" s="114"/>
      <c r="CQ183" s="114"/>
      <c r="CR183" s="114"/>
      <c r="CS183" s="114"/>
      <c r="CT183" s="114"/>
      <c r="CU183" s="114"/>
      <c r="CV183" s="114"/>
      <c r="CW183" s="114"/>
      <c r="CX183" s="114"/>
      <c r="CY183" s="114"/>
      <c r="CZ183" s="114"/>
    </row>
    <row r="184" spans="1:104" ht="15.5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  <c r="CA184" s="114"/>
      <c r="CB184" s="114"/>
      <c r="CC184" s="114"/>
      <c r="CD184" s="114"/>
      <c r="CE184" s="114"/>
      <c r="CF184" s="114"/>
      <c r="CG184" s="114"/>
      <c r="CH184" s="114"/>
      <c r="CI184" s="114"/>
      <c r="CJ184" s="114"/>
      <c r="CK184" s="114"/>
      <c r="CL184" s="114"/>
      <c r="CM184" s="114"/>
      <c r="CN184" s="114"/>
      <c r="CO184" s="114"/>
      <c r="CP184" s="114"/>
      <c r="CQ184" s="114"/>
      <c r="CR184" s="114"/>
      <c r="CS184" s="114"/>
      <c r="CT184" s="114"/>
      <c r="CU184" s="114"/>
      <c r="CV184" s="114"/>
      <c r="CW184" s="114"/>
      <c r="CX184" s="114"/>
      <c r="CY184" s="114"/>
      <c r="CZ184" s="114"/>
    </row>
    <row r="185" spans="1:104" ht="15.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  <c r="CA185" s="114"/>
      <c r="CB185" s="114"/>
      <c r="CC185" s="114"/>
      <c r="CD185" s="114"/>
      <c r="CE185" s="114"/>
      <c r="CF185" s="114"/>
      <c r="CG185" s="114"/>
      <c r="CH185" s="114"/>
      <c r="CI185" s="114"/>
      <c r="CJ185" s="114"/>
      <c r="CK185" s="114"/>
      <c r="CL185" s="114"/>
      <c r="CM185" s="114"/>
      <c r="CN185" s="114"/>
      <c r="CO185" s="114"/>
      <c r="CP185" s="114"/>
      <c r="CQ185" s="114"/>
      <c r="CR185" s="114"/>
      <c r="CS185" s="114"/>
      <c r="CT185" s="114"/>
      <c r="CU185" s="114"/>
      <c r="CV185" s="114"/>
      <c r="CW185" s="114"/>
      <c r="CX185" s="114"/>
      <c r="CY185" s="114"/>
      <c r="CZ185" s="114"/>
    </row>
    <row r="186" spans="1:104" ht="15.5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  <c r="CA186" s="114"/>
      <c r="CB186" s="114"/>
      <c r="CC186" s="114"/>
      <c r="CD186" s="114"/>
      <c r="CE186" s="114"/>
      <c r="CF186" s="114"/>
      <c r="CG186" s="114"/>
      <c r="CH186" s="114"/>
      <c r="CI186" s="114"/>
      <c r="CJ186" s="114"/>
      <c r="CK186" s="114"/>
      <c r="CL186" s="114"/>
      <c r="CM186" s="114"/>
      <c r="CN186" s="114"/>
      <c r="CO186" s="114"/>
      <c r="CP186" s="114"/>
      <c r="CQ186" s="114"/>
      <c r="CR186" s="114"/>
      <c r="CS186" s="114"/>
      <c r="CT186" s="114"/>
      <c r="CU186" s="114"/>
      <c r="CV186" s="114"/>
      <c r="CW186" s="114"/>
      <c r="CX186" s="114"/>
      <c r="CY186" s="114"/>
      <c r="CZ186" s="114"/>
    </row>
    <row r="187" spans="1:104" ht="15.5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  <c r="CA187" s="114"/>
      <c r="CB187" s="114"/>
      <c r="CC187" s="114"/>
      <c r="CD187" s="114"/>
      <c r="CE187" s="114"/>
      <c r="CF187" s="114"/>
      <c r="CG187" s="114"/>
      <c r="CH187" s="114"/>
      <c r="CI187" s="114"/>
      <c r="CJ187" s="114"/>
      <c r="CK187" s="114"/>
      <c r="CL187" s="114"/>
      <c r="CM187" s="114"/>
      <c r="CN187" s="114"/>
      <c r="CO187" s="114"/>
      <c r="CP187" s="114"/>
      <c r="CQ187" s="114"/>
      <c r="CR187" s="114"/>
      <c r="CS187" s="114"/>
      <c r="CT187" s="114"/>
      <c r="CU187" s="114"/>
      <c r="CV187" s="114"/>
      <c r="CW187" s="114"/>
      <c r="CX187" s="114"/>
      <c r="CY187" s="114"/>
      <c r="CZ187" s="114"/>
    </row>
    <row r="188" spans="1:104" ht="15.5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  <c r="CA188" s="114"/>
      <c r="CB188" s="114"/>
      <c r="CC188" s="114"/>
      <c r="CD188" s="114"/>
      <c r="CE188" s="114"/>
      <c r="CF188" s="114"/>
      <c r="CG188" s="114"/>
      <c r="CH188" s="114"/>
      <c r="CI188" s="114"/>
      <c r="CJ188" s="114"/>
      <c r="CK188" s="114"/>
      <c r="CL188" s="114"/>
      <c r="CM188" s="114"/>
      <c r="CN188" s="114"/>
      <c r="CO188" s="114"/>
      <c r="CP188" s="114"/>
      <c r="CQ188" s="114"/>
      <c r="CR188" s="114"/>
      <c r="CS188" s="114"/>
      <c r="CT188" s="114"/>
      <c r="CU188" s="114"/>
      <c r="CV188" s="114"/>
      <c r="CW188" s="114"/>
      <c r="CX188" s="114"/>
      <c r="CY188" s="114"/>
      <c r="CZ188" s="114"/>
    </row>
    <row r="189" spans="1:104" ht="15.5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  <c r="CA189" s="114"/>
      <c r="CB189" s="114"/>
      <c r="CC189" s="114"/>
      <c r="CD189" s="114"/>
      <c r="CE189" s="114"/>
      <c r="CF189" s="114"/>
      <c r="CG189" s="114"/>
      <c r="CH189" s="114"/>
      <c r="CI189" s="114"/>
      <c r="CJ189" s="114"/>
      <c r="CK189" s="114"/>
      <c r="CL189" s="114"/>
      <c r="CM189" s="114"/>
      <c r="CN189" s="114"/>
      <c r="CO189" s="114"/>
      <c r="CP189" s="114"/>
      <c r="CQ189" s="114"/>
      <c r="CR189" s="114"/>
      <c r="CS189" s="114"/>
      <c r="CT189" s="114"/>
      <c r="CU189" s="114"/>
      <c r="CV189" s="114"/>
      <c r="CW189" s="114"/>
      <c r="CX189" s="114"/>
      <c r="CY189" s="114"/>
      <c r="CZ189" s="114"/>
    </row>
    <row r="190" spans="1:104" ht="15.5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  <c r="CA190" s="114"/>
      <c r="CB190" s="114"/>
      <c r="CC190" s="114"/>
      <c r="CD190" s="114"/>
      <c r="CE190" s="114"/>
      <c r="CF190" s="114"/>
      <c r="CG190" s="114"/>
      <c r="CH190" s="114"/>
      <c r="CI190" s="114"/>
      <c r="CJ190" s="114"/>
      <c r="CK190" s="114"/>
      <c r="CL190" s="114"/>
      <c r="CM190" s="114"/>
      <c r="CN190" s="114"/>
      <c r="CO190" s="114"/>
      <c r="CP190" s="114"/>
      <c r="CQ190" s="114"/>
      <c r="CR190" s="114"/>
      <c r="CS190" s="114"/>
      <c r="CT190" s="114"/>
      <c r="CU190" s="114"/>
      <c r="CV190" s="114"/>
      <c r="CW190" s="114"/>
      <c r="CX190" s="114"/>
      <c r="CY190" s="114"/>
      <c r="CZ190" s="114"/>
    </row>
    <row r="191" spans="1:104" ht="15.5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  <c r="CA191" s="114"/>
      <c r="CB191" s="114"/>
      <c r="CC191" s="114"/>
      <c r="CD191" s="114"/>
      <c r="CE191" s="114"/>
      <c r="CF191" s="114"/>
      <c r="CG191" s="114"/>
      <c r="CH191" s="114"/>
      <c r="CI191" s="114"/>
      <c r="CJ191" s="114"/>
      <c r="CK191" s="114"/>
      <c r="CL191" s="114"/>
      <c r="CM191" s="114"/>
      <c r="CN191" s="114"/>
      <c r="CO191" s="114"/>
      <c r="CP191" s="114"/>
      <c r="CQ191" s="114"/>
      <c r="CR191" s="114"/>
      <c r="CS191" s="114"/>
      <c r="CT191" s="114"/>
      <c r="CU191" s="114"/>
      <c r="CV191" s="114"/>
      <c r="CW191" s="114"/>
      <c r="CX191" s="114"/>
      <c r="CY191" s="114"/>
      <c r="CZ191" s="114"/>
    </row>
    <row r="192" spans="1:104" ht="15.5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  <c r="CA192" s="114"/>
      <c r="CB192" s="114"/>
      <c r="CC192" s="114"/>
      <c r="CD192" s="114"/>
      <c r="CE192" s="114"/>
      <c r="CF192" s="114"/>
      <c r="CG192" s="114"/>
      <c r="CH192" s="114"/>
      <c r="CI192" s="114"/>
      <c r="CJ192" s="114"/>
      <c r="CK192" s="114"/>
      <c r="CL192" s="114"/>
      <c r="CM192" s="114"/>
      <c r="CN192" s="114"/>
      <c r="CO192" s="114"/>
      <c r="CP192" s="114"/>
      <c r="CQ192" s="114"/>
      <c r="CR192" s="114"/>
      <c r="CS192" s="114"/>
      <c r="CT192" s="114"/>
      <c r="CU192" s="114"/>
      <c r="CV192" s="114"/>
      <c r="CW192" s="114"/>
      <c r="CX192" s="114"/>
      <c r="CY192" s="114"/>
      <c r="CZ192" s="114"/>
    </row>
    <row r="193" spans="1:104" ht="15.5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  <c r="CA193" s="114"/>
      <c r="CB193" s="114"/>
      <c r="CC193" s="114"/>
      <c r="CD193" s="114"/>
      <c r="CE193" s="114"/>
      <c r="CF193" s="114"/>
      <c r="CG193" s="114"/>
      <c r="CH193" s="114"/>
      <c r="CI193" s="114"/>
      <c r="CJ193" s="114"/>
      <c r="CK193" s="114"/>
      <c r="CL193" s="114"/>
      <c r="CM193" s="114"/>
      <c r="CN193" s="114"/>
      <c r="CO193" s="114"/>
      <c r="CP193" s="114"/>
      <c r="CQ193" s="114"/>
      <c r="CR193" s="114"/>
      <c r="CS193" s="114"/>
      <c r="CT193" s="114"/>
      <c r="CU193" s="114"/>
      <c r="CV193" s="114"/>
      <c r="CW193" s="114"/>
      <c r="CX193" s="114"/>
      <c r="CY193" s="114"/>
      <c r="CZ193" s="114"/>
    </row>
    <row r="194" spans="1:104" ht="15.5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  <c r="CA194" s="114"/>
      <c r="CB194" s="114"/>
      <c r="CC194" s="114"/>
      <c r="CD194" s="114"/>
      <c r="CE194" s="114"/>
      <c r="CF194" s="114"/>
      <c r="CG194" s="114"/>
      <c r="CH194" s="114"/>
      <c r="CI194" s="114"/>
      <c r="CJ194" s="114"/>
      <c r="CK194" s="114"/>
      <c r="CL194" s="114"/>
      <c r="CM194" s="114"/>
      <c r="CN194" s="114"/>
      <c r="CO194" s="114"/>
      <c r="CP194" s="114"/>
      <c r="CQ194" s="114"/>
      <c r="CR194" s="114"/>
      <c r="CS194" s="114"/>
      <c r="CT194" s="114"/>
      <c r="CU194" s="114"/>
      <c r="CV194" s="114"/>
      <c r="CW194" s="114"/>
      <c r="CX194" s="114"/>
      <c r="CY194" s="114"/>
      <c r="CZ194" s="114"/>
    </row>
    <row r="195" spans="1:104" ht="15.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  <c r="CA195" s="114"/>
      <c r="CB195" s="114"/>
      <c r="CC195" s="114"/>
      <c r="CD195" s="114"/>
      <c r="CE195" s="114"/>
      <c r="CF195" s="114"/>
      <c r="CG195" s="114"/>
      <c r="CH195" s="114"/>
      <c r="CI195" s="114"/>
      <c r="CJ195" s="114"/>
      <c r="CK195" s="114"/>
      <c r="CL195" s="114"/>
      <c r="CM195" s="114"/>
      <c r="CN195" s="114"/>
      <c r="CO195" s="114"/>
      <c r="CP195" s="114"/>
      <c r="CQ195" s="114"/>
      <c r="CR195" s="114"/>
      <c r="CS195" s="114"/>
      <c r="CT195" s="114"/>
      <c r="CU195" s="114"/>
      <c r="CV195" s="114"/>
      <c r="CW195" s="114"/>
      <c r="CX195" s="114"/>
      <c r="CY195" s="114"/>
      <c r="CZ195" s="114"/>
    </row>
    <row r="196" spans="1:104" ht="15.5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  <c r="CA196" s="114"/>
      <c r="CB196" s="114"/>
      <c r="CC196" s="114"/>
      <c r="CD196" s="114"/>
      <c r="CE196" s="114"/>
      <c r="CF196" s="114"/>
      <c r="CG196" s="114"/>
      <c r="CH196" s="114"/>
      <c r="CI196" s="114"/>
      <c r="CJ196" s="114"/>
      <c r="CK196" s="114"/>
      <c r="CL196" s="114"/>
      <c r="CM196" s="114"/>
      <c r="CN196" s="114"/>
      <c r="CO196" s="114"/>
      <c r="CP196" s="114"/>
      <c r="CQ196" s="114"/>
      <c r="CR196" s="114"/>
      <c r="CS196" s="114"/>
      <c r="CT196" s="114"/>
      <c r="CU196" s="114"/>
      <c r="CV196" s="114"/>
      <c r="CW196" s="114"/>
      <c r="CX196" s="114"/>
      <c r="CY196" s="114"/>
      <c r="CZ196" s="114"/>
    </row>
    <row r="197" spans="1:104" ht="15.5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  <c r="CA197" s="114"/>
      <c r="CB197" s="114"/>
      <c r="CC197" s="114"/>
      <c r="CD197" s="114"/>
      <c r="CE197" s="114"/>
      <c r="CF197" s="114"/>
      <c r="CG197" s="114"/>
      <c r="CH197" s="114"/>
      <c r="CI197" s="114"/>
      <c r="CJ197" s="114"/>
      <c r="CK197" s="114"/>
      <c r="CL197" s="114"/>
      <c r="CM197" s="114"/>
      <c r="CN197" s="114"/>
      <c r="CO197" s="114"/>
      <c r="CP197" s="114"/>
      <c r="CQ197" s="114"/>
      <c r="CR197" s="114"/>
      <c r="CS197" s="114"/>
      <c r="CT197" s="114"/>
      <c r="CU197" s="114"/>
      <c r="CV197" s="114"/>
      <c r="CW197" s="114"/>
      <c r="CX197" s="114"/>
      <c r="CY197" s="114"/>
      <c r="CZ197" s="114"/>
    </row>
    <row r="198" spans="1:104" ht="15.5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  <c r="CA198" s="114"/>
      <c r="CB198" s="114"/>
      <c r="CC198" s="114"/>
      <c r="CD198" s="114"/>
      <c r="CE198" s="114"/>
      <c r="CF198" s="114"/>
      <c r="CG198" s="114"/>
      <c r="CH198" s="114"/>
      <c r="CI198" s="114"/>
      <c r="CJ198" s="114"/>
      <c r="CK198" s="114"/>
      <c r="CL198" s="114"/>
      <c r="CM198" s="114"/>
      <c r="CN198" s="114"/>
      <c r="CO198" s="114"/>
      <c r="CP198" s="114"/>
      <c r="CQ198" s="114"/>
      <c r="CR198" s="114"/>
      <c r="CS198" s="114"/>
      <c r="CT198" s="114"/>
      <c r="CU198" s="114"/>
      <c r="CV198" s="114"/>
      <c r="CW198" s="114"/>
      <c r="CX198" s="114"/>
      <c r="CY198" s="114"/>
      <c r="CZ198" s="114"/>
    </row>
    <row r="199" spans="1:104" ht="15.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  <c r="CA199" s="114"/>
      <c r="CB199" s="114"/>
      <c r="CC199" s="114"/>
      <c r="CD199" s="114"/>
      <c r="CE199" s="114"/>
      <c r="CF199" s="114"/>
      <c r="CG199" s="114"/>
      <c r="CH199" s="114"/>
      <c r="CI199" s="114"/>
      <c r="CJ199" s="114"/>
      <c r="CK199" s="114"/>
      <c r="CL199" s="114"/>
      <c r="CM199" s="114"/>
      <c r="CN199" s="114"/>
      <c r="CO199" s="114"/>
      <c r="CP199" s="114"/>
      <c r="CQ199" s="114"/>
      <c r="CR199" s="114"/>
      <c r="CS199" s="114"/>
      <c r="CT199" s="114"/>
      <c r="CU199" s="114"/>
      <c r="CV199" s="114"/>
      <c r="CW199" s="114"/>
      <c r="CX199" s="114"/>
      <c r="CY199" s="114"/>
      <c r="CZ199" s="114"/>
    </row>
    <row r="200" spans="1:104" ht="15.5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  <c r="CA200" s="114"/>
      <c r="CB200" s="114"/>
      <c r="CC200" s="114"/>
      <c r="CD200" s="114"/>
      <c r="CE200" s="114"/>
      <c r="CF200" s="114"/>
      <c r="CG200" s="114"/>
      <c r="CH200" s="114"/>
      <c r="CI200" s="114"/>
      <c r="CJ200" s="114"/>
      <c r="CK200" s="114"/>
      <c r="CL200" s="114"/>
      <c r="CM200" s="114"/>
      <c r="CN200" s="114"/>
      <c r="CO200" s="114"/>
      <c r="CP200" s="114"/>
      <c r="CQ200" s="114"/>
      <c r="CR200" s="114"/>
      <c r="CS200" s="114"/>
      <c r="CT200" s="114"/>
      <c r="CU200" s="114"/>
      <c r="CV200" s="114"/>
      <c r="CW200" s="114"/>
      <c r="CX200" s="114"/>
      <c r="CY200" s="114"/>
      <c r="CZ200" s="114"/>
    </row>
    <row r="201" spans="1:104" ht="15.5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  <c r="CA201" s="114"/>
      <c r="CB201" s="114"/>
      <c r="CC201" s="114"/>
      <c r="CD201" s="114"/>
      <c r="CE201" s="114"/>
      <c r="CF201" s="114"/>
      <c r="CG201" s="114"/>
      <c r="CH201" s="114"/>
      <c r="CI201" s="114"/>
      <c r="CJ201" s="114"/>
      <c r="CK201" s="114"/>
      <c r="CL201" s="114"/>
      <c r="CM201" s="114"/>
      <c r="CN201" s="114"/>
      <c r="CO201" s="114"/>
      <c r="CP201" s="114"/>
      <c r="CQ201" s="114"/>
      <c r="CR201" s="114"/>
      <c r="CS201" s="114"/>
      <c r="CT201" s="114"/>
      <c r="CU201" s="114"/>
      <c r="CV201" s="114"/>
      <c r="CW201" s="114"/>
      <c r="CX201" s="114"/>
      <c r="CY201" s="114"/>
      <c r="CZ201" s="114"/>
    </row>
    <row r="202" spans="1:104" ht="15.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  <c r="CA202" s="114"/>
      <c r="CB202" s="114"/>
      <c r="CC202" s="114"/>
      <c r="CD202" s="114"/>
      <c r="CE202" s="114"/>
      <c r="CF202" s="114"/>
      <c r="CG202" s="114"/>
      <c r="CH202" s="114"/>
      <c r="CI202" s="114"/>
      <c r="CJ202" s="114"/>
      <c r="CK202" s="114"/>
      <c r="CL202" s="114"/>
      <c r="CM202" s="114"/>
      <c r="CN202" s="114"/>
      <c r="CO202" s="114"/>
      <c r="CP202" s="114"/>
      <c r="CQ202" s="114"/>
      <c r="CR202" s="114"/>
      <c r="CS202" s="114"/>
      <c r="CT202" s="114"/>
      <c r="CU202" s="114"/>
      <c r="CV202" s="114"/>
      <c r="CW202" s="114"/>
      <c r="CX202" s="114"/>
      <c r="CY202" s="114"/>
      <c r="CZ202" s="114"/>
    </row>
    <row r="203" spans="1:104" ht="15.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  <c r="CA203" s="114"/>
      <c r="CB203" s="114"/>
      <c r="CC203" s="114"/>
      <c r="CD203" s="114"/>
      <c r="CE203" s="114"/>
      <c r="CF203" s="114"/>
      <c r="CG203" s="114"/>
      <c r="CH203" s="114"/>
      <c r="CI203" s="114"/>
      <c r="CJ203" s="114"/>
      <c r="CK203" s="114"/>
      <c r="CL203" s="114"/>
      <c r="CM203" s="114"/>
      <c r="CN203" s="114"/>
      <c r="CO203" s="114"/>
      <c r="CP203" s="114"/>
      <c r="CQ203" s="114"/>
      <c r="CR203" s="114"/>
      <c r="CS203" s="114"/>
      <c r="CT203" s="114"/>
      <c r="CU203" s="114"/>
      <c r="CV203" s="114"/>
      <c r="CW203" s="114"/>
      <c r="CX203" s="114"/>
      <c r="CY203" s="114"/>
      <c r="CZ203" s="114"/>
    </row>
    <row r="204" spans="1:104" ht="15.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  <c r="CA204" s="114"/>
      <c r="CB204" s="114"/>
      <c r="CC204" s="114"/>
      <c r="CD204" s="114"/>
      <c r="CE204" s="114"/>
      <c r="CF204" s="114"/>
      <c r="CG204" s="114"/>
      <c r="CH204" s="114"/>
      <c r="CI204" s="114"/>
      <c r="CJ204" s="114"/>
      <c r="CK204" s="114"/>
      <c r="CL204" s="114"/>
      <c r="CM204" s="114"/>
      <c r="CN204" s="114"/>
      <c r="CO204" s="114"/>
      <c r="CP204" s="114"/>
      <c r="CQ204" s="114"/>
      <c r="CR204" s="114"/>
      <c r="CS204" s="114"/>
      <c r="CT204" s="114"/>
      <c r="CU204" s="114"/>
      <c r="CV204" s="114"/>
      <c r="CW204" s="114"/>
      <c r="CX204" s="114"/>
      <c r="CY204" s="114"/>
      <c r="CZ204" s="114"/>
    </row>
    <row r="205" spans="1:104" ht="15.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  <c r="CA205" s="114"/>
      <c r="CB205" s="114"/>
      <c r="CC205" s="114"/>
      <c r="CD205" s="114"/>
      <c r="CE205" s="114"/>
      <c r="CF205" s="114"/>
      <c r="CG205" s="114"/>
      <c r="CH205" s="114"/>
      <c r="CI205" s="114"/>
      <c r="CJ205" s="114"/>
      <c r="CK205" s="114"/>
      <c r="CL205" s="114"/>
      <c r="CM205" s="114"/>
      <c r="CN205" s="114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</row>
    <row r="206" spans="1:104" ht="15.5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  <c r="CA206" s="114"/>
      <c r="CB206" s="114"/>
      <c r="CC206" s="114"/>
      <c r="CD206" s="114"/>
      <c r="CE206" s="114"/>
      <c r="CF206" s="114"/>
      <c r="CG206" s="114"/>
      <c r="CH206" s="114"/>
      <c r="CI206" s="114"/>
      <c r="CJ206" s="114"/>
      <c r="CK206" s="114"/>
      <c r="CL206" s="114"/>
      <c r="CM206" s="114"/>
      <c r="CN206" s="114"/>
      <c r="CO206" s="114"/>
      <c r="CP206" s="114"/>
      <c r="CQ206" s="114"/>
      <c r="CR206" s="114"/>
      <c r="CS206" s="114"/>
      <c r="CT206" s="114"/>
      <c r="CU206" s="114"/>
      <c r="CV206" s="114"/>
      <c r="CW206" s="114"/>
      <c r="CX206" s="114"/>
      <c r="CY206" s="114"/>
      <c r="CZ206" s="114"/>
    </row>
    <row r="207" spans="1:104" ht="15.5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  <c r="CA207" s="114"/>
      <c r="CB207" s="114"/>
      <c r="CC207" s="114"/>
      <c r="CD207" s="114"/>
      <c r="CE207" s="114"/>
      <c r="CF207" s="114"/>
      <c r="CG207" s="114"/>
      <c r="CH207" s="114"/>
      <c r="CI207" s="114"/>
      <c r="CJ207" s="114"/>
      <c r="CK207" s="114"/>
      <c r="CL207" s="114"/>
      <c r="CM207" s="114"/>
      <c r="CN207" s="114"/>
      <c r="CO207" s="114"/>
      <c r="CP207" s="114"/>
      <c r="CQ207" s="114"/>
      <c r="CR207" s="114"/>
      <c r="CS207" s="114"/>
      <c r="CT207" s="114"/>
      <c r="CU207" s="114"/>
      <c r="CV207" s="114"/>
      <c r="CW207" s="114"/>
      <c r="CX207" s="114"/>
      <c r="CY207" s="114"/>
      <c r="CZ207" s="114"/>
    </row>
    <row r="208" spans="1:104" ht="15.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4"/>
      <c r="CU208" s="114"/>
      <c r="CV208" s="114"/>
      <c r="CW208" s="114"/>
      <c r="CX208" s="114"/>
      <c r="CY208" s="114"/>
      <c r="CZ208" s="114"/>
    </row>
    <row r="209" spans="1:104" ht="15.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4"/>
      <c r="CU209" s="114"/>
      <c r="CV209" s="114"/>
      <c r="CW209" s="114"/>
      <c r="CX209" s="114"/>
      <c r="CY209" s="114"/>
      <c r="CZ209" s="114"/>
    </row>
    <row r="210" spans="1:104" ht="15.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4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4"/>
      <c r="CT210" s="114"/>
      <c r="CU210" s="114"/>
      <c r="CV210" s="114"/>
      <c r="CW210" s="114"/>
      <c r="CX210" s="114"/>
      <c r="CY210" s="114"/>
      <c r="CZ210" s="114"/>
    </row>
    <row r="211" spans="1:104" ht="15.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4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4"/>
      <c r="CO211" s="114"/>
      <c r="CP211" s="114"/>
      <c r="CQ211" s="114"/>
      <c r="CR211" s="114"/>
      <c r="CS211" s="114"/>
      <c r="CT211" s="114"/>
      <c r="CU211" s="114"/>
      <c r="CV211" s="114"/>
      <c r="CW211" s="114"/>
      <c r="CX211" s="114"/>
      <c r="CY211" s="114"/>
      <c r="CZ211" s="114"/>
    </row>
    <row r="212" spans="1:104" ht="15.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  <c r="CA212" s="114"/>
      <c r="CB212" s="114"/>
      <c r="CC212" s="114"/>
      <c r="CD212" s="114"/>
      <c r="CE212" s="114"/>
      <c r="CF212" s="114"/>
      <c r="CG212" s="114"/>
      <c r="CH212" s="114"/>
      <c r="CI212" s="114"/>
      <c r="CJ212" s="114"/>
      <c r="CK212" s="114"/>
      <c r="CL212" s="114"/>
      <c r="CM212" s="114"/>
      <c r="CN212" s="114"/>
      <c r="CO212" s="114"/>
      <c r="CP212" s="114"/>
      <c r="CQ212" s="114"/>
      <c r="CR212" s="114"/>
      <c r="CS212" s="114"/>
      <c r="CT212" s="114"/>
      <c r="CU212" s="114"/>
      <c r="CV212" s="114"/>
      <c r="CW212" s="114"/>
      <c r="CX212" s="114"/>
      <c r="CY212" s="114"/>
      <c r="CZ212" s="114"/>
    </row>
    <row r="213" spans="1:104" ht="15.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  <c r="CA213" s="114"/>
      <c r="CB213" s="114"/>
      <c r="CC213" s="114"/>
      <c r="CD213" s="114"/>
      <c r="CE213" s="114"/>
      <c r="CF213" s="114"/>
      <c r="CG213" s="114"/>
      <c r="CH213" s="114"/>
      <c r="CI213" s="114"/>
      <c r="CJ213" s="114"/>
      <c r="CK213" s="114"/>
      <c r="CL213" s="114"/>
      <c r="CM213" s="114"/>
      <c r="CN213" s="114"/>
      <c r="CO213" s="114"/>
      <c r="CP213" s="114"/>
      <c r="CQ213" s="114"/>
      <c r="CR213" s="114"/>
      <c r="CS213" s="114"/>
      <c r="CT213" s="114"/>
      <c r="CU213" s="114"/>
      <c r="CV213" s="114"/>
      <c r="CW213" s="114"/>
      <c r="CX213" s="114"/>
      <c r="CY213" s="114"/>
      <c r="CZ213" s="114"/>
    </row>
    <row r="214" spans="1:104" ht="15.5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  <c r="CA214" s="114"/>
      <c r="CB214" s="114"/>
      <c r="CC214" s="114"/>
      <c r="CD214" s="114"/>
      <c r="CE214" s="114"/>
      <c r="CF214" s="114"/>
      <c r="CG214" s="114"/>
      <c r="CH214" s="114"/>
      <c r="CI214" s="114"/>
      <c r="CJ214" s="114"/>
      <c r="CK214" s="114"/>
      <c r="CL214" s="114"/>
      <c r="CM214" s="114"/>
      <c r="CN214" s="114"/>
      <c r="CO214" s="114"/>
      <c r="CP214" s="114"/>
      <c r="CQ214" s="114"/>
      <c r="CR214" s="114"/>
      <c r="CS214" s="114"/>
      <c r="CT214" s="114"/>
      <c r="CU214" s="114"/>
      <c r="CV214" s="114"/>
      <c r="CW214" s="114"/>
      <c r="CX214" s="114"/>
      <c r="CY214" s="114"/>
      <c r="CZ214" s="114"/>
    </row>
    <row r="215" spans="1:104" ht="15.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  <c r="CA215" s="114"/>
      <c r="CB215" s="114"/>
      <c r="CC215" s="114"/>
      <c r="CD215" s="114"/>
      <c r="CE215" s="114"/>
      <c r="CF215" s="114"/>
      <c r="CG215" s="114"/>
      <c r="CH215" s="114"/>
      <c r="CI215" s="114"/>
      <c r="CJ215" s="114"/>
      <c r="CK215" s="114"/>
      <c r="CL215" s="114"/>
      <c r="CM215" s="114"/>
      <c r="CN215" s="114"/>
      <c r="CO215" s="114"/>
      <c r="CP215" s="114"/>
      <c r="CQ215" s="114"/>
      <c r="CR215" s="114"/>
      <c r="CS215" s="114"/>
      <c r="CT215" s="114"/>
      <c r="CU215" s="114"/>
      <c r="CV215" s="114"/>
      <c r="CW215" s="114"/>
      <c r="CX215" s="114"/>
      <c r="CY215" s="114"/>
      <c r="CZ215" s="114"/>
    </row>
    <row r="216" spans="1:104" ht="15.5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  <c r="CA216" s="114"/>
      <c r="CB216" s="114"/>
      <c r="CC216" s="114"/>
      <c r="CD216" s="114"/>
      <c r="CE216" s="114"/>
      <c r="CF216" s="114"/>
      <c r="CG216" s="114"/>
      <c r="CH216" s="114"/>
      <c r="CI216" s="114"/>
      <c r="CJ216" s="114"/>
      <c r="CK216" s="114"/>
      <c r="CL216" s="114"/>
      <c r="CM216" s="114"/>
      <c r="CN216" s="114"/>
      <c r="CO216" s="114"/>
      <c r="CP216" s="114"/>
      <c r="CQ216" s="114"/>
      <c r="CR216" s="114"/>
      <c r="CS216" s="114"/>
      <c r="CT216" s="114"/>
      <c r="CU216" s="114"/>
      <c r="CV216" s="114"/>
      <c r="CW216" s="114"/>
      <c r="CX216" s="114"/>
      <c r="CY216" s="114"/>
      <c r="CZ216" s="114"/>
    </row>
    <row r="217" spans="1:104" ht="15.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  <c r="CA217" s="114"/>
      <c r="CB217" s="114"/>
      <c r="CC217" s="114"/>
      <c r="CD217" s="114"/>
      <c r="CE217" s="114"/>
      <c r="CF217" s="114"/>
      <c r="CG217" s="114"/>
      <c r="CH217" s="114"/>
      <c r="CI217" s="114"/>
      <c r="CJ217" s="114"/>
      <c r="CK217" s="114"/>
      <c r="CL217" s="114"/>
      <c r="CM217" s="114"/>
      <c r="CN217" s="114"/>
      <c r="CO217" s="114"/>
      <c r="CP217" s="114"/>
      <c r="CQ217" s="114"/>
      <c r="CR217" s="114"/>
      <c r="CS217" s="114"/>
      <c r="CT217" s="114"/>
      <c r="CU217" s="114"/>
      <c r="CV217" s="114"/>
      <c r="CW217" s="114"/>
      <c r="CX217" s="114"/>
      <c r="CY217" s="114"/>
      <c r="CZ217" s="114"/>
    </row>
    <row r="218" spans="1:104" ht="15.5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  <c r="CA218" s="114"/>
      <c r="CB218" s="114"/>
      <c r="CC218" s="114"/>
      <c r="CD218" s="114"/>
      <c r="CE218" s="114"/>
      <c r="CF218" s="114"/>
      <c r="CG218" s="114"/>
      <c r="CH218" s="114"/>
      <c r="CI218" s="114"/>
      <c r="CJ218" s="114"/>
      <c r="CK218" s="114"/>
      <c r="CL218" s="114"/>
      <c r="CM218" s="114"/>
      <c r="CN218" s="114"/>
      <c r="CO218" s="114"/>
      <c r="CP218" s="114"/>
      <c r="CQ218" s="114"/>
      <c r="CR218" s="114"/>
      <c r="CS218" s="114"/>
      <c r="CT218" s="114"/>
      <c r="CU218" s="114"/>
      <c r="CV218" s="114"/>
      <c r="CW218" s="114"/>
      <c r="CX218" s="114"/>
      <c r="CY218" s="114"/>
      <c r="CZ218" s="114"/>
    </row>
    <row r="219" spans="1:104" ht="15.5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4"/>
      <c r="CH219" s="114"/>
      <c r="CI219" s="114"/>
      <c r="CJ219" s="114"/>
      <c r="CK219" s="114"/>
      <c r="CL219" s="114"/>
      <c r="CM219" s="114"/>
      <c r="CN219" s="114"/>
      <c r="CO219" s="114"/>
      <c r="CP219" s="114"/>
      <c r="CQ219" s="114"/>
      <c r="CR219" s="114"/>
      <c r="CS219" s="114"/>
      <c r="CT219" s="114"/>
      <c r="CU219" s="114"/>
      <c r="CV219" s="114"/>
      <c r="CW219" s="114"/>
      <c r="CX219" s="114"/>
      <c r="CY219" s="114"/>
      <c r="CZ219" s="114"/>
    </row>
    <row r="220" spans="1:104" ht="15.5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  <c r="CA220" s="114"/>
      <c r="CB220" s="114"/>
      <c r="CC220" s="114"/>
      <c r="CD220" s="114"/>
      <c r="CE220" s="114"/>
      <c r="CF220" s="114"/>
      <c r="CG220" s="114"/>
      <c r="CH220" s="114"/>
      <c r="CI220" s="114"/>
      <c r="CJ220" s="114"/>
      <c r="CK220" s="114"/>
      <c r="CL220" s="114"/>
      <c r="CM220" s="114"/>
      <c r="CN220" s="114"/>
      <c r="CO220" s="114"/>
      <c r="CP220" s="114"/>
      <c r="CQ220" s="114"/>
      <c r="CR220" s="114"/>
      <c r="CS220" s="114"/>
      <c r="CT220" s="114"/>
      <c r="CU220" s="114"/>
      <c r="CV220" s="114"/>
      <c r="CW220" s="114"/>
      <c r="CX220" s="114"/>
      <c r="CY220" s="114"/>
      <c r="CZ220" s="114"/>
    </row>
    <row r="221" spans="1:104" ht="15.5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  <c r="CA221" s="114"/>
      <c r="CB221" s="114"/>
      <c r="CC221" s="114"/>
      <c r="CD221" s="114"/>
      <c r="CE221" s="114"/>
      <c r="CF221" s="114"/>
      <c r="CG221" s="114"/>
      <c r="CH221" s="114"/>
      <c r="CI221" s="114"/>
      <c r="CJ221" s="114"/>
      <c r="CK221" s="114"/>
      <c r="CL221" s="114"/>
      <c r="CM221" s="114"/>
      <c r="CN221" s="114"/>
      <c r="CO221" s="114"/>
      <c r="CP221" s="114"/>
      <c r="CQ221" s="114"/>
      <c r="CR221" s="114"/>
      <c r="CS221" s="114"/>
      <c r="CT221" s="114"/>
      <c r="CU221" s="114"/>
      <c r="CV221" s="114"/>
      <c r="CW221" s="114"/>
      <c r="CX221" s="114"/>
      <c r="CY221" s="114"/>
      <c r="CZ221" s="114"/>
    </row>
    <row r="222" spans="1:104" ht="15.5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  <c r="CA222" s="114"/>
      <c r="CB222" s="114"/>
      <c r="CC222" s="114"/>
      <c r="CD222" s="114"/>
      <c r="CE222" s="114"/>
      <c r="CF222" s="114"/>
      <c r="CG222" s="114"/>
      <c r="CH222" s="114"/>
      <c r="CI222" s="114"/>
      <c r="CJ222" s="114"/>
      <c r="CK222" s="114"/>
      <c r="CL222" s="114"/>
      <c r="CM222" s="114"/>
      <c r="CN222" s="114"/>
      <c r="CO222" s="114"/>
      <c r="CP222" s="114"/>
      <c r="CQ222" s="114"/>
      <c r="CR222" s="114"/>
      <c r="CS222" s="114"/>
      <c r="CT222" s="114"/>
      <c r="CU222" s="114"/>
      <c r="CV222" s="114"/>
      <c r="CW222" s="114"/>
      <c r="CX222" s="114"/>
      <c r="CY222" s="114"/>
      <c r="CZ222" s="114"/>
    </row>
    <row r="223" spans="1:104" ht="15.5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  <c r="CA223" s="114"/>
      <c r="CB223" s="114"/>
      <c r="CC223" s="114"/>
      <c r="CD223" s="114"/>
      <c r="CE223" s="114"/>
      <c r="CF223" s="114"/>
      <c r="CG223" s="114"/>
      <c r="CH223" s="114"/>
      <c r="CI223" s="114"/>
      <c r="CJ223" s="114"/>
      <c r="CK223" s="114"/>
      <c r="CL223" s="114"/>
      <c r="CM223" s="114"/>
      <c r="CN223" s="114"/>
      <c r="CO223" s="114"/>
      <c r="CP223" s="114"/>
      <c r="CQ223" s="114"/>
      <c r="CR223" s="114"/>
      <c r="CS223" s="114"/>
      <c r="CT223" s="114"/>
      <c r="CU223" s="114"/>
      <c r="CV223" s="114"/>
      <c r="CW223" s="114"/>
      <c r="CX223" s="114"/>
      <c r="CY223" s="114"/>
      <c r="CZ223" s="114"/>
    </row>
    <row r="224" spans="1:104" ht="15.5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  <c r="CA224" s="114"/>
      <c r="CB224" s="114"/>
      <c r="CC224" s="114"/>
      <c r="CD224" s="114"/>
      <c r="CE224" s="114"/>
      <c r="CF224" s="114"/>
      <c r="CG224" s="114"/>
      <c r="CH224" s="114"/>
      <c r="CI224" s="114"/>
      <c r="CJ224" s="114"/>
      <c r="CK224" s="114"/>
      <c r="CL224" s="114"/>
      <c r="CM224" s="114"/>
      <c r="CN224" s="114"/>
      <c r="CO224" s="114"/>
      <c r="CP224" s="114"/>
      <c r="CQ224" s="114"/>
      <c r="CR224" s="114"/>
      <c r="CS224" s="114"/>
      <c r="CT224" s="114"/>
      <c r="CU224" s="114"/>
      <c r="CV224" s="114"/>
      <c r="CW224" s="114"/>
      <c r="CX224" s="114"/>
      <c r="CY224" s="114"/>
      <c r="CZ224" s="114"/>
    </row>
    <row r="225" spans="1:104" ht="15.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  <c r="CA225" s="114"/>
      <c r="CB225" s="114"/>
      <c r="CC225" s="114"/>
      <c r="CD225" s="114"/>
      <c r="CE225" s="114"/>
      <c r="CF225" s="114"/>
      <c r="CG225" s="114"/>
      <c r="CH225" s="114"/>
      <c r="CI225" s="114"/>
      <c r="CJ225" s="114"/>
      <c r="CK225" s="114"/>
      <c r="CL225" s="114"/>
      <c r="CM225" s="114"/>
      <c r="CN225" s="114"/>
      <c r="CO225" s="114"/>
      <c r="CP225" s="114"/>
      <c r="CQ225" s="114"/>
      <c r="CR225" s="114"/>
      <c r="CS225" s="114"/>
      <c r="CT225" s="114"/>
      <c r="CU225" s="114"/>
      <c r="CV225" s="114"/>
      <c r="CW225" s="114"/>
      <c r="CX225" s="114"/>
      <c r="CY225" s="114"/>
      <c r="CZ225" s="114"/>
    </row>
    <row r="226" spans="1:104" ht="15.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  <c r="CA226" s="114"/>
      <c r="CB226" s="114"/>
      <c r="CC226" s="114"/>
      <c r="CD226" s="114"/>
      <c r="CE226" s="114"/>
      <c r="CF226" s="114"/>
      <c r="CG226" s="114"/>
      <c r="CH226" s="114"/>
      <c r="CI226" s="114"/>
      <c r="CJ226" s="114"/>
      <c r="CK226" s="114"/>
      <c r="CL226" s="114"/>
      <c r="CM226" s="114"/>
      <c r="CN226" s="114"/>
      <c r="CO226" s="114"/>
      <c r="CP226" s="114"/>
      <c r="CQ226" s="114"/>
      <c r="CR226" s="114"/>
      <c r="CS226" s="114"/>
      <c r="CT226" s="114"/>
      <c r="CU226" s="114"/>
      <c r="CV226" s="114"/>
      <c r="CW226" s="114"/>
      <c r="CX226" s="114"/>
      <c r="CY226" s="114"/>
      <c r="CZ226" s="114"/>
    </row>
    <row r="227" spans="1:104" ht="15.5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4"/>
      <c r="CH227" s="114"/>
      <c r="CI227" s="114"/>
      <c r="CJ227" s="114"/>
      <c r="CK227" s="114"/>
      <c r="CL227" s="114"/>
      <c r="CM227" s="114"/>
      <c r="CN227" s="114"/>
      <c r="CO227" s="114"/>
      <c r="CP227" s="114"/>
      <c r="CQ227" s="114"/>
      <c r="CR227" s="114"/>
      <c r="CS227" s="114"/>
      <c r="CT227" s="114"/>
      <c r="CU227" s="114"/>
      <c r="CV227" s="114"/>
      <c r="CW227" s="114"/>
      <c r="CX227" s="114"/>
      <c r="CY227" s="114"/>
      <c r="CZ227" s="114"/>
    </row>
    <row r="228" spans="1:104" ht="15.5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  <c r="CA228" s="114"/>
      <c r="CB228" s="114"/>
      <c r="CC228" s="114"/>
      <c r="CD228" s="114"/>
      <c r="CE228" s="114"/>
      <c r="CF228" s="114"/>
      <c r="CG228" s="114"/>
      <c r="CH228" s="114"/>
      <c r="CI228" s="114"/>
      <c r="CJ228" s="114"/>
      <c r="CK228" s="114"/>
      <c r="CL228" s="114"/>
      <c r="CM228" s="114"/>
      <c r="CN228" s="114"/>
      <c r="CO228" s="114"/>
      <c r="CP228" s="114"/>
      <c r="CQ228" s="114"/>
      <c r="CR228" s="114"/>
      <c r="CS228" s="114"/>
      <c r="CT228" s="114"/>
      <c r="CU228" s="114"/>
      <c r="CV228" s="114"/>
      <c r="CW228" s="114"/>
      <c r="CX228" s="114"/>
      <c r="CY228" s="114"/>
      <c r="CZ228" s="114"/>
    </row>
    <row r="229" spans="1:104" ht="15.5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  <c r="CA229" s="114"/>
      <c r="CB229" s="114"/>
      <c r="CC229" s="114"/>
      <c r="CD229" s="114"/>
      <c r="CE229" s="114"/>
      <c r="CF229" s="114"/>
      <c r="CG229" s="114"/>
      <c r="CH229" s="114"/>
      <c r="CI229" s="114"/>
      <c r="CJ229" s="114"/>
      <c r="CK229" s="114"/>
      <c r="CL229" s="114"/>
      <c r="CM229" s="114"/>
      <c r="CN229" s="114"/>
      <c r="CO229" s="114"/>
      <c r="CP229" s="114"/>
      <c r="CQ229" s="114"/>
      <c r="CR229" s="114"/>
      <c r="CS229" s="114"/>
      <c r="CT229" s="114"/>
      <c r="CU229" s="114"/>
      <c r="CV229" s="114"/>
      <c r="CW229" s="114"/>
      <c r="CX229" s="114"/>
      <c r="CY229" s="114"/>
      <c r="CZ229" s="114"/>
    </row>
    <row r="230" spans="1:104" ht="15.5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  <c r="CA230" s="114"/>
      <c r="CB230" s="114"/>
      <c r="CC230" s="114"/>
      <c r="CD230" s="114"/>
      <c r="CE230" s="114"/>
      <c r="CF230" s="114"/>
      <c r="CG230" s="114"/>
      <c r="CH230" s="114"/>
      <c r="CI230" s="114"/>
      <c r="CJ230" s="114"/>
      <c r="CK230" s="114"/>
      <c r="CL230" s="114"/>
      <c r="CM230" s="114"/>
      <c r="CN230" s="114"/>
      <c r="CO230" s="114"/>
      <c r="CP230" s="114"/>
      <c r="CQ230" s="114"/>
      <c r="CR230" s="114"/>
      <c r="CS230" s="114"/>
      <c r="CT230" s="114"/>
      <c r="CU230" s="114"/>
      <c r="CV230" s="114"/>
      <c r="CW230" s="114"/>
      <c r="CX230" s="114"/>
      <c r="CY230" s="114"/>
      <c r="CZ230" s="114"/>
    </row>
    <row r="231" spans="1:104" ht="15.5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  <c r="CA231" s="114"/>
      <c r="CB231" s="114"/>
      <c r="CC231" s="114"/>
      <c r="CD231" s="114"/>
      <c r="CE231" s="114"/>
      <c r="CF231" s="114"/>
      <c r="CG231" s="114"/>
      <c r="CH231" s="114"/>
      <c r="CI231" s="114"/>
      <c r="CJ231" s="114"/>
      <c r="CK231" s="114"/>
      <c r="CL231" s="114"/>
      <c r="CM231" s="114"/>
      <c r="CN231" s="114"/>
      <c r="CO231" s="114"/>
      <c r="CP231" s="114"/>
      <c r="CQ231" s="114"/>
      <c r="CR231" s="114"/>
      <c r="CS231" s="114"/>
      <c r="CT231" s="114"/>
      <c r="CU231" s="114"/>
      <c r="CV231" s="114"/>
      <c r="CW231" s="114"/>
      <c r="CX231" s="114"/>
      <c r="CY231" s="114"/>
      <c r="CZ231" s="114"/>
    </row>
    <row r="232" spans="1:104" ht="15.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  <c r="CA232" s="114"/>
      <c r="CB232" s="114"/>
      <c r="CC232" s="114"/>
      <c r="CD232" s="114"/>
      <c r="CE232" s="114"/>
      <c r="CF232" s="114"/>
      <c r="CG232" s="114"/>
      <c r="CH232" s="114"/>
      <c r="CI232" s="114"/>
      <c r="CJ232" s="114"/>
      <c r="CK232" s="114"/>
      <c r="CL232" s="114"/>
      <c r="CM232" s="114"/>
      <c r="CN232" s="114"/>
      <c r="CO232" s="114"/>
      <c r="CP232" s="114"/>
      <c r="CQ232" s="114"/>
      <c r="CR232" s="114"/>
      <c r="CS232" s="114"/>
      <c r="CT232" s="114"/>
      <c r="CU232" s="114"/>
      <c r="CV232" s="114"/>
      <c r="CW232" s="114"/>
      <c r="CX232" s="114"/>
      <c r="CY232" s="114"/>
      <c r="CZ232" s="114"/>
    </row>
    <row r="233" spans="1:104" ht="15.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  <c r="CA233" s="114"/>
      <c r="CB233" s="114"/>
      <c r="CC233" s="114"/>
      <c r="CD233" s="114"/>
      <c r="CE233" s="114"/>
      <c r="CF233" s="114"/>
      <c r="CG233" s="114"/>
      <c r="CH233" s="114"/>
      <c r="CI233" s="114"/>
      <c r="CJ233" s="114"/>
      <c r="CK233" s="114"/>
      <c r="CL233" s="114"/>
      <c r="CM233" s="114"/>
      <c r="CN233" s="114"/>
      <c r="CO233" s="114"/>
      <c r="CP233" s="114"/>
      <c r="CQ233" s="114"/>
      <c r="CR233" s="114"/>
      <c r="CS233" s="114"/>
      <c r="CT233" s="114"/>
      <c r="CU233" s="114"/>
      <c r="CV233" s="114"/>
      <c r="CW233" s="114"/>
      <c r="CX233" s="114"/>
      <c r="CY233" s="114"/>
      <c r="CZ233" s="114"/>
    </row>
    <row r="234" spans="1:104" ht="15.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  <c r="CA234" s="114"/>
      <c r="CB234" s="114"/>
      <c r="CC234" s="114"/>
      <c r="CD234" s="114"/>
      <c r="CE234" s="114"/>
      <c r="CF234" s="114"/>
      <c r="CG234" s="114"/>
      <c r="CH234" s="114"/>
      <c r="CI234" s="114"/>
      <c r="CJ234" s="114"/>
      <c r="CK234" s="114"/>
      <c r="CL234" s="114"/>
      <c r="CM234" s="114"/>
      <c r="CN234" s="114"/>
      <c r="CO234" s="114"/>
      <c r="CP234" s="114"/>
      <c r="CQ234" s="114"/>
      <c r="CR234" s="114"/>
      <c r="CS234" s="114"/>
      <c r="CT234" s="114"/>
      <c r="CU234" s="114"/>
      <c r="CV234" s="114"/>
      <c r="CW234" s="114"/>
      <c r="CX234" s="114"/>
      <c r="CY234" s="114"/>
      <c r="CZ234" s="114"/>
    </row>
    <row r="235" spans="1:104" ht="15.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  <c r="CA235" s="114"/>
      <c r="CB235" s="114"/>
      <c r="CC235" s="114"/>
      <c r="CD235" s="114"/>
      <c r="CE235" s="114"/>
      <c r="CF235" s="114"/>
      <c r="CG235" s="114"/>
      <c r="CH235" s="114"/>
      <c r="CI235" s="114"/>
      <c r="CJ235" s="114"/>
      <c r="CK235" s="114"/>
      <c r="CL235" s="114"/>
      <c r="CM235" s="114"/>
      <c r="CN235" s="114"/>
      <c r="CO235" s="114"/>
      <c r="CP235" s="114"/>
      <c r="CQ235" s="114"/>
      <c r="CR235" s="114"/>
      <c r="CS235" s="114"/>
      <c r="CT235" s="114"/>
      <c r="CU235" s="114"/>
      <c r="CV235" s="114"/>
      <c r="CW235" s="114"/>
      <c r="CX235" s="114"/>
      <c r="CY235" s="114"/>
      <c r="CZ235" s="114"/>
    </row>
    <row r="236" spans="1:104" ht="15.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  <c r="CA236" s="114"/>
      <c r="CB236" s="114"/>
      <c r="CC236" s="114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4"/>
      <c r="CO236" s="114"/>
      <c r="CP236" s="114"/>
      <c r="CQ236" s="114"/>
      <c r="CR236" s="114"/>
      <c r="CS236" s="114"/>
      <c r="CT236" s="114"/>
      <c r="CU236" s="114"/>
      <c r="CV236" s="114"/>
      <c r="CW236" s="114"/>
      <c r="CX236" s="114"/>
      <c r="CY236" s="114"/>
      <c r="CZ236" s="114"/>
    </row>
    <row r="237" spans="1:104" ht="15.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4"/>
      <c r="CH237" s="114"/>
      <c r="CI237" s="114"/>
      <c r="CJ237" s="114"/>
      <c r="CK237" s="114"/>
      <c r="CL237" s="114"/>
      <c r="CM237" s="114"/>
      <c r="CN237" s="114"/>
      <c r="CO237" s="114"/>
      <c r="CP237" s="114"/>
      <c r="CQ237" s="114"/>
      <c r="CR237" s="114"/>
      <c r="CS237" s="114"/>
      <c r="CT237" s="114"/>
      <c r="CU237" s="114"/>
      <c r="CV237" s="114"/>
      <c r="CW237" s="114"/>
      <c r="CX237" s="114"/>
      <c r="CY237" s="114"/>
      <c r="CZ237" s="114"/>
    </row>
    <row r="238" spans="1:104" ht="15.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4"/>
      <c r="CU238" s="114"/>
      <c r="CV238" s="114"/>
      <c r="CW238" s="114"/>
      <c r="CX238" s="114"/>
      <c r="CY238" s="114"/>
      <c r="CZ238" s="114"/>
    </row>
    <row r="239" spans="1:104" ht="15.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4"/>
      <c r="CO239" s="114"/>
      <c r="CP239" s="114"/>
      <c r="CQ239" s="114"/>
      <c r="CR239" s="114"/>
      <c r="CS239" s="114"/>
      <c r="CT239" s="114"/>
      <c r="CU239" s="114"/>
      <c r="CV239" s="114"/>
      <c r="CW239" s="114"/>
      <c r="CX239" s="114"/>
      <c r="CY239" s="114"/>
      <c r="CZ239" s="114"/>
    </row>
    <row r="240" spans="1:104" ht="15.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4"/>
      <c r="CO240" s="114"/>
      <c r="CP240" s="114"/>
      <c r="CQ240" s="114"/>
      <c r="CR240" s="114"/>
      <c r="CS240" s="114"/>
      <c r="CT240" s="114"/>
      <c r="CU240" s="114"/>
      <c r="CV240" s="114"/>
      <c r="CW240" s="114"/>
      <c r="CX240" s="114"/>
      <c r="CY240" s="114"/>
      <c r="CZ240" s="114"/>
    </row>
    <row r="241" spans="1:104" ht="15.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  <c r="CA241" s="114"/>
      <c r="CB241" s="114"/>
      <c r="CC241" s="114"/>
      <c r="CD241" s="114"/>
      <c r="CE241" s="114"/>
      <c r="CF241" s="114"/>
      <c r="CG241" s="114"/>
      <c r="CH241" s="114"/>
      <c r="CI241" s="114"/>
      <c r="CJ241" s="114"/>
      <c r="CK241" s="114"/>
      <c r="CL241" s="114"/>
      <c r="CM241" s="114"/>
      <c r="CN241" s="114"/>
      <c r="CO241" s="114"/>
      <c r="CP241" s="114"/>
      <c r="CQ241" s="114"/>
      <c r="CR241" s="114"/>
      <c r="CS241" s="114"/>
      <c r="CT241" s="114"/>
      <c r="CU241" s="114"/>
      <c r="CV241" s="114"/>
      <c r="CW241" s="114"/>
      <c r="CX241" s="114"/>
      <c r="CY241" s="114"/>
      <c r="CZ241" s="114"/>
    </row>
    <row r="242" spans="1:104" ht="15.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  <c r="CA242" s="114"/>
      <c r="CB242" s="114"/>
      <c r="CC242" s="114"/>
      <c r="CD242" s="114"/>
      <c r="CE242" s="114"/>
      <c r="CF242" s="114"/>
      <c r="CG242" s="114"/>
      <c r="CH242" s="114"/>
      <c r="CI242" s="114"/>
      <c r="CJ242" s="114"/>
      <c r="CK242" s="114"/>
      <c r="CL242" s="114"/>
      <c r="CM242" s="114"/>
      <c r="CN242" s="114"/>
      <c r="CO242" s="114"/>
      <c r="CP242" s="114"/>
      <c r="CQ242" s="114"/>
      <c r="CR242" s="114"/>
      <c r="CS242" s="114"/>
      <c r="CT242" s="114"/>
      <c r="CU242" s="114"/>
      <c r="CV242" s="114"/>
      <c r="CW242" s="114"/>
      <c r="CX242" s="114"/>
      <c r="CY242" s="114"/>
      <c r="CZ242" s="114"/>
    </row>
    <row r="243" spans="1:104" ht="15.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  <c r="CA243" s="114"/>
      <c r="CB243" s="114"/>
      <c r="CC243" s="114"/>
      <c r="CD243" s="114"/>
      <c r="CE243" s="114"/>
      <c r="CF243" s="114"/>
      <c r="CG243" s="114"/>
      <c r="CH243" s="114"/>
      <c r="CI243" s="114"/>
      <c r="CJ243" s="114"/>
      <c r="CK243" s="114"/>
      <c r="CL243" s="114"/>
      <c r="CM243" s="114"/>
      <c r="CN243" s="114"/>
      <c r="CO243" s="114"/>
      <c r="CP243" s="114"/>
      <c r="CQ243" s="114"/>
      <c r="CR243" s="114"/>
      <c r="CS243" s="114"/>
      <c r="CT243" s="114"/>
      <c r="CU243" s="114"/>
      <c r="CV243" s="114"/>
      <c r="CW243" s="114"/>
      <c r="CX243" s="114"/>
      <c r="CY243" s="114"/>
      <c r="CZ243" s="114"/>
    </row>
    <row r="244" spans="1:104" ht="15.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  <c r="CA244" s="114"/>
      <c r="CB244" s="114"/>
      <c r="CC244" s="114"/>
      <c r="CD244" s="114"/>
      <c r="CE244" s="114"/>
      <c r="CF244" s="114"/>
      <c r="CG244" s="114"/>
      <c r="CH244" s="114"/>
      <c r="CI244" s="114"/>
      <c r="CJ244" s="114"/>
      <c r="CK244" s="114"/>
      <c r="CL244" s="114"/>
      <c r="CM244" s="114"/>
      <c r="CN244" s="114"/>
      <c r="CO244" s="114"/>
      <c r="CP244" s="114"/>
      <c r="CQ244" s="114"/>
      <c r="CR244" s="114"/>
      <c r="CS244" s="114"/>
      <c r="CT244" s="114"/>
      <c r="CU244" s="114"/>
      <c r="CV244" s="114"/>
      <c r="CW244" s="114"/>
      <c r="CX244" s="114"/>
      <c r="CY244" s="114"/>
      <c r="CZ244" s="114"/>
    </row>
    <row r="245" spans="1:104" ht="15.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  <c r="CA245" s="114"/>
      <c r="CB245" s="114"/>
      <c r="CC245" s="114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4"/>
      <c r="CO245" s="114"/>
      <c r="CP245" s="114"/>
      <c r="CQ245" s="114"/>
      <c r="CR245" s="114"/>
      <c r="CS245" s="114"/>
      <c r="CT245" s="114"/>
      <c r="CU245" s="114"/>
      <c r="CV245" s="114"/>
      <c r="CW245" s="114"/>
      <c r="CX245" s="114"/>
      <c r="CY245" s="114"/>
      <c r="CZ245" s="114"/>
    </row>
    <row r="246" spans="1:104" ht="15.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  <c r="CA246" s="114"/>
      <c r="CB246" s="114"/>
      <c r="CC246" s="114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4"/>
      <c r="CO246" s="114"/>
      <c r="CP246" s="114"/>
      <c r="CQ246" s="114"/>
      <c r="CR246" s="114"/>
      <c r="CS246" s="114"/>
      <c r="CT246" s="114"/>
      <c r="CU246" s="114"/>
      <c r="CV246" s="114"/>
      <c r="CW246" s="114"/>
      <c r="CX246" s="114"/>
      <c r="CY246" s="114"/>
      <c r="CZ246" s="114"/>
    </row>
    <row r="247" spans="1:104" ht="15.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  <c r="CA247" s="114"/>
      <c r="CB247" s="114"/>
      <c r="CC247" s="114"/>
      <c r="CD247" s="114"/>
      <c r="CE247" s="114"/>
      <c r="CF247" s="114"/>
      <c r="CG247" s="114"/>
      <c r="CH247" s="114"/>
      <c r="CI247" s="114"/>
      <c r="CJ247" s="114"/>
      <c r="CK247" s="114"/>
      <c r="CL247" s="114"/>
      <c r="CM247" s="114"/>
      <c r="CN247" s="114"/>
      <c r="CO247" s="114"/>
      <c r="CP247" s="114"/>
      <c r="CQ247" s="114"/>
      <c r="CR247" s="114"/>
      <c r="CS247" s="114"/>
      <c r="CT247" s="114"/>
      <c r="CU247" s="114"/>
      <c r="CV247" s="114"/>
      <c r="CW247" s="114"/>
      <c r="CX247" s="114"/>
      <c r="CY247" s="114"/>
      <c r="CZ247" s="114"/>
    </row>
    <row r="248" spans="1:104" ht="15.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  <c r="CA248" s="114"/>
      <c r="CB248" s="114"/>
      <c r="CC248" s="114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4"/>
      <c r="CO248" s="114"/>
      <c r="CP248" s="114"/>
      <c r="CQ248" s="114"/>
      <c r="CR248" s="114"/>
      <c r="CS248" s="114"/>
      <c r="CT248" s="114"/>
      <c r="CU248" s="114"/>
      <c r="CV248" s="114"/>
      <c r="CW248" s="114"/>
      <c r="CX248" s="114"/>
      <c r="CY248" s="114"/>
      <c r="CZ248" s="114"/>
    </row>
    <row r="249" spans="1:104" ht="15.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14"/>
      <c r="CB249" s="114"/>
      <c r="CC249" s="114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4"/>
      <c r="CO249" s="114"/>
      <c r="CP249" s="114"/>
      <c r="CQ249" s="114"/>
      <c r="CR249" s="114"/>
      <c r="CS249" s="114"/>
      <c r="CT249" s="114"/>
      <c r="CU249" s="114"/>
      <c r="CV249" s="114"/>
      <c r="CW249" s="114"/>
      <c r="CX249" s="114"/>
      <c r="CY249" s="114"/>
      <c r="CZ249" s="114"/>
    </row>
    <row r="250" spans="1:104" ht="15.5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14"/>
      <c r="CB250" s="114"/>
      <c r="CC250" s="114"/>
      <c r="CD250" s="114"/>
      <c r="CE250" s="114"/>
      <c r="CF250" s="114"/>
      <c r="CG250" s="114"/>
      <c r="CH250" s="114"/>
      <c r="CI250" s="114"/>
      <c r="CJ250" s="114"/>
      <c r="CK250" s="114"/>
      <c r="CL250" s="114"/>
      <c r="CM250" s="114"/>
      <c r="CN250" s="114"/>
      <c r="CO250" s="114"/>
      <c r="CP250" s="114"/>
      <c r="CQ250" s="114"/>
      <c r="CR250" s="114"/>
      <c r="CS250" s="114"/>
      <c r="CT250" s="114"/>
      <c r="CU250" s="114"/>
      <c r="CV250" s="114"/>
      <c r="CW250" s="114"/>
      <c r="CX250" s="114"/>
      <c r="CY250" s="114"/>
      <c r="CZ250" s="114"/>
    </row>
    <row r="251" spans="1:104" ht="15.5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14"/>
      <c r="CB251" s="114"/>
      <c r="CC251" s="114"/>
      <c r="CD251" s="114"/>
      <c r="CE251" s="114"/>
      <c r="CF251" s="114"/>
      <c r="CG251" s="114"/>
      <c r="CH251" s="114"/>
      <c r="CI251" s="114"/>
      <c r="CJ251" s="114"/>
      <c r="CK251" s="114"/>
      <c r="CL251" s="114"/>
      <c r="CM251" s="114"/>
      <c r="CN251" s="114"/>
      <c r="CO251" s="114"/>
      <c r="CP251" s="114"/>
      <c r="CQ251" s="114"/>
      <c r="CR251" s="114"/>
      <c r="CS251" s="114"/>
      <c r="CT251" s="114"/>
      <c r="CU251" s="114"/>
      <c r="CV251" s="114"/>
      <c r="CW251" s="114"/>
      <c r="CX251" s="114"/>
      <c r="CY251" s="114"/>
      <c r="CZ251" s="114"/>
    </row>
    <row r="252" spans="1:104" ht="15.5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  <c r="AR252" s="114"/>
      <c r="AS252" s="114"/>
      <c r="AT252" s="114"/>
      <c r="AU252" s="114"/>
      <c r="AV252" s="114"/>
      <c r="AW252" s="114"/>
      <c r="AX252" s="114"/>
      <c r="AY252" s="114"/>
      <c r="AZ252" s="114"/>
      <c r="BA252" s="114"/>
      <c r="BB252" s="114"/>
      <c r="BC252" s="114"/>
      <c r="BD252" s="114"/>
      <c r="BE252" s="114"/>
      <c r="BF252" s="114"/>
      <c r="BG252" s="114"/>
      <c r="BH252" s="114"/>
      <c r="BI252" s="114"/>
      <c r="BJ252" s="114"/>
      <c r="BK252" s="114"/>
      <c r="BL252" s="114"/>
      <c r="BM252" s="114"/>
      <c r="BN252" s="114"/>
      <c r="BO252" s="114"/>
      <c r="BP252" s="114"/>
      <c r="BQ252" s="114"/>
      <c r="BR252" s="114"/>
      <c r="BS252" s="114"/>
      <c r="BT252" s="114"/>
      <c r="BU252" s="114"/>
      <c r="BV252" s="114"/>
      <c r="BW252" s="114"/>
      <c r="BX252" s="114"/>
      <c r="BY252" s="114"/>
      <c r="BZ252" s="114"/>
      <c r="CA252" s="114"/>
      <c r="CB252" s="114"/>
      <c r="CC252" s="114"/>
      <c r="CD252" s="114"/>
      <c r="CE252" s="114"/>
      <c r="CF252" s="114"/>
      <c r="CG252" s="114"/>
      <c r="CH252" s="114"/>
      <c r="CI252" s="114"/>
      <c r="CJ252" s="114"/>
      <c r="CK252" s="114"/>
      <c r="CL252" s="114"/>
      <c r="CM252" s="114"/>
      <c r="CN252" s="114"/>
      <c r="CO252" s="114"/>
      <c r="CP252" s="114"/>
      <c r="CQ252" s="114"/>
      <c r="CR252" s="114"/>
      <c r="CS252" s="114"/>
      <c r="CT252" s="114"/>
      <c r="CU252" s="114"/>
      <c r="CV252" s="114"/>
      <c r="CW252" s="114"/>
      <c r="CX252" s="114"/>
      <c r="CY252" s="114"/>
      <c r="CZ252" s="114"/>
    </row>
    <row r="253" spans="1:104" ht="15.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  <c r="AR253" s="114"/>
      <c r="AS253" s="114"/>
      <c r="AT253" s="114"/>
      <c r="AU253" s="114"/>
      <c r="AV253" s="114"/>
      <c r="AW253" s="114"/>
      <c r="AX253" s="114"/>
      <c r="AY253" s="114"/>
      <c r="AZ253" s="114"/>
      <c r="BA253" s="114"/>
      <c r="BB253" s="114"/>
      <c r="BC253" s="114"/>
      <c r="BD253" s="114"/>
      <c r="BE253" s="114"/>
      <c r="BF253" s="114"/>
      <c r="BG253" s="114"/>
      <c r="BH253" s="114"/>
      <c r="BI253" s="114"/>
      <c r="BJ253" s="114"/>
      <c r="BK253" s="114"/>
      <c r="BL253" s="114"/>
      <c r="BM253" s="114"/>
      <c r="BN253" s="114"/>
      <c r="BO253" s="114"/>
      <c r="BP253" s="114"/>
      <c r="BQ253" s="114"/>
      <c r="BR253" s="114"/>
      <c r="BS253" s="114"/>
      <c r="BT253" s="114"/>
      <c r="BU253" s="114"/>
      <c r="BV253" s="114"/>
      <c r="BW253" s="114"/>
      <c r="BX253" s="114"/>
      <c r="BY253" s="114"/>
      <c r="BZ253" s="114"/>
      <c r="CA253" s="114"/>
      <c r="CB253" s="114"/>
      <c r="CC253" s="114"/>
      <c r="CD253" s="114"/>
      <c r="CE253" s="114"/>
      <c r="CF253" s="114"/>
      <c r="CG253" s="114"/>
      <c r="CH253" s="114"/>
      <c r="CI253" s="114"/>
      <c r="CJ253" s="114"/>
      <c r="CK253" s="114"/>
      <c r="CL253" s="114"/>
      <c r="CM253" s="114"/>
      <c r="CN253" s="114"/>
      <c r="CO253" s="114"/>
      <c r="CP253" s="114"/>
      <c r="CQ253" s="114"/>
      <c r="CR253" s="114"/>
      <c r="CS253" s="114"/>
      <c r="CT253" s="114"/>
      <c r="CU253" s="114"/>
      <c r="CV253" s="114"/>
      <c r="CW253" s="114"/>
      <c r="CX253" s="114"/>
      <c r="CY253" s="114"/>
      <c r="CZ253" s="114"/>
    </row>
    <row r="254" spans="1:104" ht="15.5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4"/>
      <c r="AY254" s="114"/>
      <c r="AZ254" s="114"/>
      <c r="BA254" s="114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4"/>
      <c r="BM254" s="114"/>
      <c r="BN254" s="114"/>
      <c r="BO254" s="114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4"/>
      <c r="CA254" s="114"/>
      <c r="CB254" s="114"/>
      <c r="CC254" s="114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4"/>
      <c r="CO254" s="114"/>
      <c r="CP254" s="114"/>
      <c r="CQ254" s="114"/>
      <c r="CR254" s="114"/>
      <c r="CS254" s="114"/>
      <c r="CT254" s="114"/>
      <c r="CU254" s="114"/>
      <c r="CV254" s="114"/>
      <c r="CW254" s="114"/>
      <c r="CX254" s="114"/>
      <c r="CY254" s="114"/>
      <c r="CZ254" s="114"/>
    </row>
    <row r="255" spans="1:104" ht="15.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4"/>
      <c r="AY255" s="114"/>
      <c r="AZ255" s="114"/>
      <c r="BA255" s="114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4"/>
      <c r="BM255" s="114"/>
      <c r="BN255" s="114"/>
      <c r="BO255" s="114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4"/>
      <c r="CA255" s="114"/>
      <c r="CB255" s="114"/>
      <c r="CC255" s="114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4"/>
      <c r="CO255" s="114"/>
      <c r="CP255" s="114"/>
      <c r="CQ255" s="114"/>
      <c r="CR255" s="114"/>
      <c r="CS255" s="114"/>
      <c r="CT255" s="114"/>
      <c r="CU255" s="114"/>
      <c r="CV255" s="114"/>
      <c r="CW255" s="114"/>
      <c r="CX255" s="114"/>
      <c r="CY255" s="114"/>
      <c r="CZ255" s="114"/>
    </row>
    <row r="256" spans="1:104" ht="15.5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4"/>
      <c r="AR256" s="114"/>
      <c r="AS256" s="114"/>
      <c r="AT256" s="114"/>
      <c r="AU256" s="114"/>
      <c r="AV256" s="114"/>
      <c r="AW256" s="114"/>
      <c r="AX256" s="114"/>
      <c r="AY256" s="114"/>
      <c r="AZ256" s="114"/>
      <c r="BA256" s="114"/>
      <c r="BB256" s="114"/>
      <c r="BC256" s="114"/>
      <c r="BD256" s="114"/>
      <c r="BE256" s="114"/>
      <c r="BF256" s="114"/>
      <c r="BG256" s="114"/>
      <c r="BH256" s="114"/>
      <c r="BI256" s="114"/>
      <c r="BJ256" s="114"/>
      <c r="BK256" s="114"/>
      <c r="BL256" s="114"/>
      <c r="BM256" s="114"/>
      <c r="BN256" s="114"/>
      <c r="BO256" s="114"/>
      <c r="BP256" s="114"/>
      <c r="BQ256" s="114"/>
      <c r="BR256" s="114"/>
      <c r="BS256" s="114"/>
      <c r="BT256" s="114"/>
      <c r="BU256" s="114"/>
      <c r="BV256" s="114"/>
      <c r="BW256" s="114"/>
      <c r="BX256" s="114"/>
      <c r="BY256" s="114"/>
      <c r="BZ256" s="114"/>
      <c r="CA256" s="114"/>
      <c r="CB256" s="114"/>
      <c r="CC256" s="114"/>
      <c r="CD256" s="114"/>
      <c r="CE256" s="114"/>
      <c r="CF256" s="114"/>
      <c r="CG256" s="114"/>
      <c r="CH256" s="114"/>
      <c r="CI256" s="114"/>
      <c r="CJ256" s="114"/>
      <c r="CK256" s="114"/>
      <c r="CL256" s="114"/>
      <c r="CM256" s="114"/>
      <c r="CN256" s="114"/>
      <c r="CO256" s="114"/>
      <c r="CP256" s="114"/>
      <c r="CQ256" s="114"/>
      <c r="CR256" s="114"/>
      <c r="CS256" s="114"/>
      <c r="CT256" s="114"/>
      <c r="CU256" s="114"/>
      <c r="CV256" s="114"/>
      <c r="CW256" s="114"/>
      <c r="CX256" s="114"/>
      <c r="CY256" s="114"/>
      <c r="CZ256" s="114"/>
    </row>
    <row r="257" spans="1:104" ht="15.5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4"/>
      <c r="AR257" s="114"/>
      <c r="AS257" s="114"/>
      <c r="AT257" s="114"/>
      <c r="AU257" s="114"/>
      <c r="AV257" s="114"/>
      <c r="AW257" s="114"/>
      <c r="AX257" s="114"/>
      <c r="AY257" s="114"/>
      <c r="AZ257" s="114"/>
      <c r="BA257" s="114"/>
      <c r="BB257" s="114"/>
      <c r="BC257" s="114"/>
      <c r="BD257" s="114"/>
      <c r="BE257" s="114"/>
      <c r="BF257" s="114"/>
      <c r="BG257" s="114"/>
      <c r="BH257" s="114"/>
      <c r="BI257" s="114"/>
      <c r="BJ257" s="114"/>
      <c r="BK257" s="114"/>
      <c r="BL257" s="114"/>
      <c r="BM257" s="114"/>
      <c r="BN257" s="114"/>
      <c r="BO257" s="114"/>
      <c r="BP257" s="114"/>
      <c r="BQ257" s="114"/>
      <c r="BR257" s="114"/>
      <c r="BS257" s="114"/>
      <c r="BT257" s="114"/>
      <c r="BU257" s="114"/>
      <c r="BV257" s="114"/>
      <c r="BW257" s="114"/>
      <c r="BX257" s="114"/>
      <c r="BY257" s="114"/>
      <c r="BZ257" s="114"/>
      <c r="CA257" s="114"/>
      <c r="CB257" s="114"/>
      <c r="CC257" s="114"/>
      <c r="CD257" s="114"/>
      <c r="CE257" s="114"/>
      <c r="CF257" s="114"/>
      <c r="CG257" s="114"/>
      <c r="CH257" s="114"/>
      <c r="CI257" s="114"/>
      <c r="CJ257" s="114"/>
      <c r="CK257" s="114"/>
      <c r="CL257" s="114"/>
      <c r="CM257" s="114"/>
      <c r="CN257" s="114"/>
      <c r="CO257" s="114"/>
      <c r="CP257" s="114"/>
      <c r="CQ257" s="114"/>
      <c r="CR257" s="114"/>
      <c r="CS257" s="114"/>
      <c r="CT257" s="114"/>
      <c r="CU257" s="114"/>
      <c r="CV257" s="114"/>
      <c r="CW257" s="114"/>
      <c r="CX257" s="114"/>
      <c r="CY257" s="114"/>
      <c r="CZ257" s="114"/>
    </row>
    <row r="258" spans="1:104" ht="15.5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4"/>
      <c r="CH258" s="114"/>
      <c r="CI258" s="114"/>
      <c r="CJ258" s="114"/>
      <c r="CK258" s="114"/>
      <c r="CL258" s="114"/>
      <c r="CM258" s="114"/>
      <c r="CN258" s="114"/>
      <c r="CO258" s="114"/>
      <c r="CP258" s="114"/>
      <c r="CQ258" s="114"/>
      <c r="CR258" s="114"/>
      <c r="CS258" s="114"/>
      <c r="CT258" s="114"/>
      <c r="CU258" s="114"/>
      <c r="CV258" s="114"/>
      <c r="CW258" s="114"/>
      <c r="CX258" s="114"/>
      <c r="CY258" s="114"/>
      <c r="CZ258" s="114"/>
    </row>
    <row r="259" spans="1:104" ht="15.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4"/>
      <c r="CH259" s="114"/>
      <c r="CI259" s="114"/>
      <c r="CJ259" s="114"/>
      <c r="CK259" s="114"/>
      <c r="CL259" s="114"/>
      <c r="CM259" s="114"/>
      <c r="CN259" s="114"/>
      <c r="CO259" s="114"/>
      <c r="CP259" s="114"/>
      <c r="CQ259" s="114"/>
      <c r="CR259" s="114"/>
      <c r="CS259" s="114"/>
      <c r="CT259" s="114"/>
      <c r="CU259" s="114"/>
      <c r="CV259" s="114"/>
      <c r="CW259" s="114"/>
      <c r="CX259" s="114"/>
      <c r="CY259" s="114"/>
      <c r="CZ259" s="114"/>
    </row>
    <row r="260" spans="1:104" ht="15.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4"/>
      <c r="CO260" s="114"/>
      <c r="CP260" s="114"/>
      <c r="CQ260" s="114"/>
      <c r="CR260" s="114"/>
      <c r="CS260" s="114"/>
      <c r="CT260" s="114"/>
      <c r="CU260" s="114"/>
      <c r="CV260" s="114"/>
      <c r="CW260" s="114"/>
      <c r="CX260" s="114"/>
      <c r="CY260" s="114"/>
      <c r="CZ260" s="114"/>
    </row>
    <row r="261" spans="1:104" ht="15.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4"/>
      <c r="CU261" s="114"/>
      <c r="CV261" s="114"/>
      <c r="CW261" s="114"/>
      <c r="CX261" s="114"/>
      <c r="CY261" s="114"/>
      <c r="CZ261" s="114"/>
    </row>
    <row r="262" spans="1:104" ht="15.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4"/>
      <c r="CH262" s="114"/>
      <c r="CI262" s="114"/>
      <c r="CJ262" s="114"/>
      <c r="CK262" s="114"/>
      <c r="CL262" s="114"/>
      <c r="CM262" s="114"/>
      <c r="CN262" s="114"/>
      <c r="CO262" s="114"/>
      <c r="CP262" s="114"/>
      <c r="CQ262" s="114"/>
      <c r="CR262" s="114"/>
      <c r="CS262" s="114"/>
      <c r="CT262" s="114"/>
      <c r="CU262" s="114"/>
      <c r="CV262" s="114"/>
      <c r="CW262" s="114"/>
      <c r="CX262" s="114"/>
      <c r="CY262" s="114"/>
      <c r="CZ262" s="114"/>
    </row>
    <row r="263" spans="1:104" ht="15.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4"/>
      <c r="CH263" s="114"/>
      <c r="CI263" s="114"/>
      <c r="CJ263" s="114"/>
      <c r="CK263" s="114"/>
      <c r="CL263" s="114"/>
      <c r="CM263" s="114"/>
      <c r="CN263" s="114"/>
      <c r="CO263" s="114"/>
      <c r="CP263" s="114"/>
      <c r="CQ263" s="114"/>
      <c r="CR263" s="114"/>
      <c r="CS263" s="114"/>
      <c r="CT263" s="114"/>
      <c r="CU263" s="114"/>
      <c r="CV263" s="114"/>
      <c r="CW263" s="114"/>
      <c r="CX263" s="114"/>
      <c r="CY263" s="114"/>
      <c r="CZ263" s="114"/>
    </row>
    <row r="264" spans="1:104" ht="15.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4"/>
      <c r="CH264" s="114"/>
      <c r="CI264" s="114"/>
      <c r="CJ264" s="114"/>
      <c r="CK264" s="114"/>
      <c r="CL264" s="114"/>
      <c r="CM264" s="114"/>
      <c r="CN264" s="114"/>
      <c r="CO264" s="114"/>
      <c r="CP264" s="114"/>
      <c r="CQ264" s="114"/>
      <c r="CR264" s="114"/>
      <c r="CS264" s="114"/>
      <c r="CT264" s="114"/>
      <c r="CU264" s="114"/>
      <c r="CV264" s="114"/>
      <c r="CW264" s="114"/>
      <c r="CX264" s="114"/>
      <c r="CY264" s="114"/>
      <c r="CZ264" s="114"/>
    </row>
    <row r="265" spans="1:104" ht="15.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4"/>
      <c r="CH265" s="114"/>
      <c r="CI265" s="114"/>
      <c r="CJ265" s="114"/>
      <c r="CK265" s="114"/>
      <c r="CL265" s="114"/>
      <c r="CM265" s="114"/>
      <c r="CN265" s="114"/>
      <c r="CO265" s="114"/>
      <c r="CP265" s="114"/>
      <c r="CQ265" s="114"/>
      <c r="CR265" s="114"/>
      <c r="CS265" s="114"/>
      <c r="CT265" s="114"/>
      <c r="CU265" s="114"/>
      <c r="CV265" s="114"/>
      <c r="CW265" s="114"/>
      <c r="CX265" s="114"/>
      <c r="CY265" s="114"/>
      <c r="CZ265" s="114"/>
    </row>
    <row r="266" spans="1:104" ht="15.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4"/>
      <c r="CH266" s="114"/>
      <c r="CI266" s="114"/>
      <c r="CJ266" s="114"/>
      <c r="CK266" s="114"/>
      <c r="CL266" s="114"/>
      <c r="CM266" s="114"/>
      <c r="CN266" s="114"/>
      <c r="CO266" s="114"/>
      <c r="CP266" s="114"/>
      <c r="CQ266" s="114"/>
      <c r="CR266" s="114"/>
      <c r="CS266" s="114"/>
      <c r="CT266" s="114"/>
      <c r="CU266" s="114"/>
      <c r="CV266" s="114"/>
      <c r="CW266" s="114"/>
      <c r="CX266" s="114"/>
      <c r="CY266" s="114"/>
      <c r="CZ266" s="114"/>
    </row>
    <row r="267" spans="1:104" ht="15.5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4"/>
      <c r="CH267" s="114"/>
      <c r="CI267" s="114"/>
      <c r="CJ267" s="114"/>
      <c r="CK267" s="114"/>
      <c r="CL267" s="114"/>
      <c r="CM267" s="114"/>
      <c r="CN267" s="114"/>
      <c r="CO267" s="114"/>
      <c r="CP267" s="114"/>
      <c r="CQ267" s="114"/>
      <c r="CR267" s="114"/>
      <c r="CS267" s="114"/>
      <c r="CT267" s="114"/>
      <c r="CU267" s="114"/>
      <c r="CV267" s="114"/>
      <c r="CW267" s="114"/>
      <c r="CX267" s="114"/>
      <c r="CY267" s="114"/>
      <c r="CZ267" s="114"/>
    </row>
    <row r="268" spans="1:104" ht="15.5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4"/>
      <c r="AR268" s="114"/>
      <c r="AS268" s="114"/>
      <c r="AT268" s="114"/>
      <c r="AU268" s="114"/>
      <c r="AV268" s="114"/>
      <c r="AW268" s="114"/>
      <c r="AX268" s="114"/>
      <c r="AY268" s="114"/>
      <c r="AZ268" s="114"/>
      <c r="BA268" s="114"/>
      <c r="BB268" s="114"/>
      <c r="BC268" s="114"/>
      <c r="BD268" s="114"/>
      <c r="BE268" s="114"/>
      <c r="BF268" s="114"/>
      <c r="BG268" s="114"/>
      <c r="BH268" s="114"/>
      <c r="BI268" s="114"/>
      <c r="BJ268" s="114"/>
      <c r="BK268" s="114"/>
      <c r="BL268" s="114"/>
      <c r="BM268" s="114"/>
      <c r="BN268" s="114"/>
      <c r="BO268" s="114"/>
      <c r="BP268" s="114"/>
      <c r="BQ268" s="114"/>
      <c r="BR268" s="114"/>
      <c r="BS268" s="114"/>
      <c r="BT268" s="114"/>
      <c r="BU268" s="114"/>
      <c r="BV268" s="114"/>
      <c r="BW268" s="114"/>
      <c r="BX268" s="114"/>
      <c r="BY268" s="114"/>
      <c r="BZ268" s="114"/>
      <c r="CA268" s="114"/>
      <c r="CB268" s="114"/>
      <c r="CC268" s="114"/>
      <c r="CD268" s="114"/>
      <c r="CE268" s="114"/>
      <c r="CF268" s="114"/>
      <c r="CG268" s="114"/>
      <c r="CH268" s="114"/>
      <c r="CI268" s="114"/>
      <c r="CJ268" s="114"/>
      <c r="CK268" s="114"/>
      <c r="CL268" s="114"/>
      <c r="CM268" s="114"/>
      <c r="CN268" s="114"/>
      <c r="CO268" s="114"/>
      <c r="CP268" s="114"/>
      <c r="CQ268" s="114"/>
      <c r="CR268" s="114"/>
      <c r="CS268" s="114"/>
      <c r="CT268" s="114"/>
      <c r="CU268" s="114"/>
      <c r="CV268" s="114"/>
      <c r="CW268" s="114"/>
      <c r="CX268" s="114"/>
      <c r="CY268" s="114"/>
      <c r="CZ268" s="114"/>
    </row>
    <row r="269" spans="1:104" ht="15.5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4"/>
      <c r="AR269" s="114"/>
      <c r="AS269" s="114"/>
      <c r="AT269" s="114"/>
      <c r="AU269" s="114"/>
      <c r="AV269" s="114"/>
      <c r="AW269" s="114"/>
      <c r="AX269" s="114"/>
      <c r="AY269" s="114"/>
      <c r="AZ269" s="114"/>
      <c r="BA269" s="114"/>
      <c r="BB269" s="114"/>
      <c r="BC269" s="114"/>
      <c r="BD269" s="114"/>
      <c r="BE269" s="114"/>
      <c r="BF269" s="114"/>
      <c r="BG269" s="114"/>
      <c r="BH269" s="114"/>
      <c r="BI269" s="114"/>
      <c r="BJ269" s="114"/>
      <c r="BK269" s="114"/>
      <c r="BL269" s="114"/>
      <c r="BM269" s="114"/>
      <c r="BN269" s="114"/>
      <c r="BO269" s="114"/>
      <c r="BP269" s="114"/>
      <c r="BQ269" s="114"/>
      <c r="BR269" s="114"/>
      <c r="BS269" s="114"/>
      <c r="BT269" s="114"/>
      <c r="BU269" s="114"/>
      <c r="BV269" s="114"/>
      <c r="BW269" s="114"/>
      <c r="BX269" s="114"/>
      <c r="BY269" s="114"/>
      <c r="BZ269" s="114"/>
      <c r="CA269" s="114"/>
      <c r="CB269" s="114"/>
      <c r="CC269" s="114"/>
      <c r="CD269" s="114"/>
      <c r="CE269" s="114"/>
      <c r="CF269" s="114"/>
      <c r="CG269" s="114"/>
      <c r="CH269" s="114"/>
      <c r="CI269" s="114"/>
      <c r="CJ269" s="114"/>
      <c r="CK269" s="114"/>
      <c r="CL269" s="114"/>
      <c r="CM269" s="114"/>
      <c r="CN269" s="114"/>
      <c r="CO269" s="114"/>
      <c r="CP269" s="114"/>
      <c r="CQ269" s="114"/>
      <c r="CR269" s="114"/>
      <c r="CS269" s="114"/>
      <c r="CT269" s="114"/>
      <c r="CU269" s="114"/>
      <c r="CV269" s="114"/>
      <c r="CW269" s="114"/>
      <c r="CX269" s="114"/>
      <c r="CY269" s="114"/>
      <c r="CZ269" s="114"/>
    </row>
    <row r="270" spans="1:104" ht="15.5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4"/>
      <c r="AR270" s="114"/>
      <c r="AS270" s="114"/>
      <c r="AT270" s="114"/>
      <c r="AU270" s="114"/>
      <c r="AV270" s="114"/>
      <c r="AW270" s="114"/>
      <c r="AX270" s="114"/>
      <c r="AY270" s="114"/>
      <c r="AZ270" s="114"/>
      <c r="BA270" s="114"/>
      <c r="BB270" s="114"/>
      <c r="BC270" s="114"/>
      <c r="BD270" s="114"/>
      <c r="BE270" s="114"/>
      <c r="BF270" s="114"/>
      <c r="BG270" s="114"/>
      <c r="BH270" s="114"/>
      <c r="BI270" s="114"/>
      <c r="BJ270" s="114"/>
      <c r="BK270" s="114"/>
      <c r="BL270" s="114"/>
      <c r="BM270" s="114"/>
      <c r="BN270" s="114"/>
      <c r="BO270" s="114"/>
      <c r="BP270" s="114"/>
      <c r="BQ270" s="114"/>
      <c r="BR270" s="114"/>
      <c r="BS270" s="114"/>
      <c r="BT270" s="114"/>
      <c r="BU270" s="114"/>
      <c r="BV270" s="114"/>
      <c r="BW270" s="114"/>
      <c r="BX270" s="114"/>
      <c r="BY270" s="114"/>
      <c r="BZ270" s="114"/>
      <c r="CA270" s="114"/>
      <c r="CB270" s="114"/>
      <c r="CC270" s="114"/>
      <c r="CD270" s="114"/>
      <c r="CE270" s="114"/>
      <c r="CF270" s="114"/>
      <c r="CG270" s="114"/>
      <c r="CH270" s="114"/>
      <c r="CI270" s="114"/>
      <c r="CJ270" s="114"/>
      <c r="CK270" s="114"/>
      <c r="CL270" s="114"/>
      <c r="CM270" s="114"/>
      <c r="CN270" s="114"/>
      <c r="CO270" s="114"/>
      <c r="CP270" s="114"/>
      <c r="CQ270" s="114"/>
      <c r="CR270" s="114"/>
      <c r="CS270" s="114"/>
      <c r="CT270" s="114"/>
      <c r="CU270" s="114"/>
      <c r="CV270" s="114"/>
      <c r="CW270" s="114"/>
      <c r="CX270" s="114"/>
      <c r="CY270" s="114"/>
      <c r="CZ270" s="114"/>
    </row>
    <row r="271" spans="1:104" ht="15.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4"/>
      <c r="AR271" s="114"/>
      <c r="AS271" s="114"/>
      <c r="AT271" s="114"/>
      <c r="AU271" s="114"/>
      <c r="AV271" s="114"/>
      <c r="AW271" s="114"/>
      <c r="AX271" s="114"/>
      <c r="AY271" s="114"/>
      <c r="AZ271" s="114"/>
      <c r="BA271" s="114"/>
      <c r="BB271" s="114"/>
      <c r="BC271" s="114"/>
      <c r="BD271" s="114"/>
      <c r="BE271" s="114"/>
      <c r="BF271" s="114"/>
      <c r="BG271" s="114"/>
      <c r="BH271" s="114"/>
      <c r="BI271" s="114"/>
      <c r="BJ271" s="114"/>
      <c r="BK271" s="114"/>
      <c r="BL271" s="114"/>
      <c r="BM271" s="114"/>
      <c r="BN271" s="114"/>
      <c r="BO271" s="114"/>
      <c r="BP271" s="114"/>
      <c r="BQ271" s="114"/>
      <c r="BR271" s="114"/>
      <c r="BS271" s="114"/>
      <c r="BT271" s="114"/>
      <c r="BU271" s="114"/>
      <c r="BV271" s="114"/>
      <c r="BW271" s="114"/>
      <c r="BX271" s="114"/>
      <c r="BY271" s="114"/>
      <c r="BZ271" s="114"/>
      <c r="CA271" s="114"/>
      <c r="CB271" s="114"/>
      <c r="CC271" s="114"/>
      <c r="CD271" s="114"/>
      <c r="CE271" s="114"/>
      <c r="CF271" s="114"/>
      <c r="CG271" s="114"/>
      <c r="CH271" s="114"/>
      <c r="CI271" s="114"/>
      <c r="CJ271" s="114"/>
      <c r="CK271" s="114"/>
      <c r="CL271" s="114"/>
      <c r="CM271" s="114"/>
      <c r="CN271" s="114"/>
      <c r="CO271" s="114"/>
      <c r="CP271" s="114"/>
      <c r="CQ271" s="114"/>
      <c r="CR271" s="114"/>
      <c r="CS271" s="114"/>
      <c r="CT271" s="114"/>
      <c r="CU271" s="114"/>
      <c r="CV271" s="114"/>
      <c r="CW271" s="114"/>
      <c r="CX271" s="114"/>
      <c r="CY271" s="114"/>
      <c r="CZ271" s="114"/>
    </row>
    <row r="272" spans="1:104" ht="15.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4"/>
      <c r="AR272" s="114"/>
      <c r="AS272" s="114"/>
      <c r="AT272" s="114"/>
      <c r="AU272" s="114"/>
      <c r="AV272" s="114"/>
      <c r="AW272" s="114"/>
      <c r="AX272" s="114"/>
      <c r="AY272" s="114"/>
      <c r="AZ272" s="114"/>
      <c r="BA272" s="114"/>
      <c r="BB272" s="114"/>
      <c r="BC272" s="114"/>
      <c r="BD272" s="114"/>
      <c r="BE272" s="114"/>
      <c r="BF272" s="114"/>
      <c r="BG272" s="114"/>
      <c r="BH272" s="114"/>
      <c r="BI272" s="114"/>
      <c r="BJ272" s="114"/>
      <c r="BK272" s="114"/>
      <c r="BL272" s="114"/>
      <c r="BM272" s="114"/>
      <c r="BN272" s="114"/>
      <c r="BO272" s="114"/>
      <c r="BP272" s="114"/>
      <c r="BQ272" s="114"/>
      <c r="BR272" s="114"/>
      <c r="BS272" s="114"/>
      <c r="BT272" s="114"/>
      <c r="BU272" s="114"/>
      <c r="BV272" s="114"/>
      <c r="BW272" s="114"/>
      <c r="BX272" s="114"/>
      <c r="BY272" s="114"/>
      <c r="BZ272" s="114"/>
      <c r="CA272" s="114"/>
      <c r="CB272" s="114"/>
      <c r="CC272" s="114"/>
      <c r="CD272" s="114"/>
      <c r="CE272" s="114"/>
      <c r="CF272" s="114"/>
      <c r="CG272" s="114"/>
      <c r="CH272" s="114"/>
      <c r="CI272" s="114"/>
      <c r="CJ272" s="114"/>
      <c r="CK272" s="114"/>
      <c r="CL272" s="114"/>
      <c r="CM272" s="114"/>
      <c r="CN272" s="114"/>
      <c r="CO272" s="114"/>
      <c r="CP272" s="114"/>
      <c r="CQ272" s="114"/>
      <c r="CR272" s="114"/>
      <c r="CS272" s="114"/>
      <c r="CT272" s="114"/>
      <c r="CU272" s="114"/>
      <c r="CV272" s="114"/>
      <c r="CW272" s="114"/>
      <c r="CX272" s="114"/>
      <c r="CY272" s="114"/>
      <c r="CZ272" s="114"/>
    </row>
    <row r="273" spans="1:104" ht="15.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4"/>
      <c r="AR273" s="114"/>
      <c r="AS273" s="114"/>
      <c r="AT273" s="114"/>
      <c r="AU273" s="114"/>
      <c r="AV273" s="114"/>
      <c r="AW273" s="114"/>
      <c r="AX273" s="114"/>
      <c r="AY273" s="114"/>
      <c r="AZ273" s="114"/>
      <c r="BA273" s="114"/>
      <c r="BB273" s="114"/>
      <c r="BC273" s="114"/>
      <c r="BD273" s="114"/>
      <c r="BE273" s="114"/>
      <c r="BF273" s="114"/>
      <c r="BG273" s="114"/>
      <c r="BH273" s="114"/>
      <c r="BI273" s="114"/>
      <c r="BJ273" s="114"/>
      <c r="BK273" s="114"/>
      <c r="BL273" s="114"/>
      <c r="BM273" s="114"/>
      <c r="BN273" s="114"/>
      <c r="BO273" s="114"/>
      <c r="BP273" s="114"/>
      <c r="BQ273" s="114"/>
      <c r="BR273" s="114"/>
      <c r="BS273" s="114"/>
      <c r="BT273" s="114"/>
      <c r="BU273" s="114"/>
      <c r="BV273" s="114"/>
      <c r="BW273" s="114"/>
      <c r="BX273" s="114"/>
      <c r="BY273" s="114"/>
      <c r="BZ273" s="114"/>
      <c r="CA273" s="114"/>
      <c r="CB273" s="114"/>
      <c r="CC273" s="114"/>
      <c r="CD273" s="114"/>
      <c r="CE273" s="114"/>
      <c r="CF273" s="114"/>
      <c r="CG273" s="114"/>
      <c r="CH273" s="114"/>
      <c r="CI273" s="114"/>
      <c r="CJ273" s="114"/>
      <c r="CK273" s="114"/>
      <c r="CL273" s="114"/>
      <c r="CM273" s="114"/>
      <c r="CN273" s="114"/>
      <c r="CO273" s="114"/>
      <c r="CP273" s="114"/>
      <c r="CQ273" s="114"/>
      <c r="CR273" s="114"/>
      <c r="CS273" s="114"/>
      <c r="CT273" s="114"/>
      <c r="CU273" s="114"/>
      <c r="CV273" s="114"/>
      <c r="CW273" s="114"/>
      <c r="CX273" s="114"/>
      <c r="CY273" s="114"/>
      <c r="CZ273" s="114"/>
    </row>
    <row r="274" spans="1:104" ht="15.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  <c r="CJ274" s="114"/>
      <c r="CK274" s="114"/>
      <c r="CL274" s="114"/>
      <c r="CM274" s="114"/>
      <c r="CN274" s="114"/>
      <c r="CO274" s="114"/>
      <c r="CP274" s="114"/>
      <c r="CQ274" s="114"/>
      <c r="CR274" s="114"/>
      <c r="CS274" s="114"/>
      <c r="CT274" s="114"/>
      <c r="CU274" s="114"/>
      <c r="CV274" s="114"/>
      <c r="CW274" s="114"/>
      <c r="CX274" s="114"/>
      <c r="CY274" s="114"/>
      <c r="CZ274" s="114"/>
    </row>
    <row r="275" spans="1:104" ht="15.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4"/>
      <c r="AR275" s="114"/>
      <c r="AS275" s="114"/>
      <c r="AT275" s="114"/>
      <c r="AU275" s="114"/>
      <c r="AV275" s="114"/>
      <c r="AW275" s="114"/>
      <c r="AX275" s="114"/>
      <c r="AY275" s="114"/>
      <c r="AZ275" s="114"/>
      <c r="BA275" s="114"/>
      <c r="BB275" s="114"/>
      <c r="BC275" s="114"/>
      <c r="BD275" s="114"/>
      <c r="BE275" s="114"/>
      <c r="BF275" s="114"/>
      <c r="BG275" s="114"/>
      <c r="BH275" s="114"/>
      <c r="BI275" s="114"/>
      <c r="BJ275" s="114"/>
      <c r="BK275" s="114"/>
      <c r="BL275" s="114"/>
      <c r="BM275" s="114"/>
      <c r="BN275" s="114"/>
      <c r="BO275" s="114"/>
      <c r="BP275" s="114"/>
      <c r="BQ275" s="114"/>
      <c r="BR275" s="114"/>
      <c r="BS275" s="114"/>
      <c r="BT275" s="114"/>
      <c r="BU275" s="114"/>
      <c r="BV275" s="114"/>
      <c r="BW275" s="114"/>
      <c r="BX275" s="114"/>
      <c r="BY275" s="114"/>
      <c r="BZ275" s="114"/>
      <c r="CA275" s="114"/>
      <c r="CB275" s="114"/>
      <c r="CC275" s="114"/>
      <c r="CD275" s="114"/>
      <c r="CE275" s="114"/>
      <c r="CF275" s="114"/>
      <c r="CG275" s="114"/>
      <c r="CH275" s="114"/>
      <c r="CI275" s="114"/>
      <c r="CJ275" s="114"/>
      <c r="CK275" s="114"/>
      <c r="CL275" s="114"/>
      <c r="CM275" s="114"/>
      <c r="CN275" s="114"/>
      <c r="CO275" s="114"/>
      <c r="CP275" s="114"/>
      <c r="CQ275" s="114"/>
      <c r="CR275" s="114"/>
      <c r="CS275" s="114"/>
      <c r="CT275" s="114"/>
      <c r="CU275" s="114"/>
      <c r="CV275" s="114"/>
      <c r="CW275" s="114"/>
      <c r="CX275" s="114"/>
      <c r="CY275" s="114"/>
      <c r="CZ275" s="114"/>
    </row>
    <row r="276" spans="1:104" ht="15.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4"/>
      <c r="AR276" s="114"/>
      <c r="AS276" s="114"/>
      <c r="AT276" s="114"/>
      <c r="AU276" s="114"/>
      <c r="AV276" s="114"/>
      <c r="AW276" s="114"/>
      <c r="AX276" s="114"/>
      <c r="AY276" s="114"/>
      <c r="AZ276" s="114"/>
      <c r="BA276" s="114"/>
      <c r="BB276" s="114"/>
      <c r="BC276" s="114"/>
      <c r="BD276" s="114"/>
      <c r="BE276" s="114"/>
      <c r="BF276" s="114"/>
      <c r="BG276" s="114"/>
      <c r="BH276" s="114"/>
      <c r="BI276" s="114"/>
      <c r="BJ276" s="114"/>
      <c r="BK276" s="114"/>
      <c r="BL276" s="114"/>
      <c r="BM276" s="114"/>
      <c r="BN276" s="114"/>
      <c r="BO276" s="114"/>
      <c r="BP276" s="114"/>
      <c r="BQ276" s="114"/>
      <c r="BR276" s="114"/>
      <c r="BS276" s="114"/>
      <c r="BT276" s="114"/>
      <c r="BU276" s="114"/>
      <c r="BV276" s="114"/>
      <c r="BW276" s="114"/>
      <c r="BX276" s="114"/>
      <c r="BY276" s="114"/>
      <c r="BZ276" s="114"/>
      <c r="CA276" s="114"/>
      <c r="CB276" s="114"/>
      <c r="CC276" s="114"/>
      <c r="CD276" s="114"/>
      <c r="CE276" s="114"/>
      <c r="CF276" s="114"/>
      <c r="CG276" s="114"/>
      <c r="CH276" s="114"/>
      <c r="CI276" s="114"/>
      <c r="CJ276" s="114"/>
      <c r="CK276" s="114"/>
      <c r="CL276" s="114"/>
      <c r="CM276" s="114"/>
      <c r="CN276" s="114"/>
      <c r="CO276" s="114"/>
      <c r="CP276" s="114"/>
      <c r="CQ276" s="114"/>
      <c r="CR276" s="114"/>
      <c r="CS276" s="114"/>
      <c r="CT276" s="114"/>
      <c r="CU276" s="114"/>
      <c r="CV276" s="114"/>
      <c r="CW276" s="114"/>
      <c r="CX276" s="114"/>
      <c r="CY276" s="114"/>
      <c r="CZ276" s="114"/>
    </row>
    <row r="277" spans="1:104" ht="15.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4"/>
      <c r="AR277" s="114"/>
      <c r="AS277" s="114"/>
      <c r="AT277" s="114"/>
      <c r="AU277" s="114"/>
      <c r="AV277" s="114"/>
      <c r="AW277" s="114"/>
      <c r="AX277" s="114"/>
      <c r="AY277" s="114"/>
      <c r="AZ277" s="114"/>
      <c r="BA277" s="114"/>
      <c r="BB277" s="114"/>
      <c r="BC277" s="114"/>
      <c r="BD277" s="114"/>
      <c r="BE277" s="114"/>
      <c r="BF277" s="114"/>
      <c r="BG277" s="114"/>
      <c r="BH277" s="114"/>
      <c r="BI277" s="114"/>
      <c r="BJ277" s="114"/>
      <c r="BK277" s="114"/>
      <c r="BL277" s="114"/>
      <c r="BM277" s="114"/>
      <c r="BN277" s="114"/>
      <c r="BO277" s="114"/>
      <c r="BP277" s="114"/>
      <c r="BQ277" s="114"/>
      <c r="BR277" s="114"/>
      <c r="BS277" s="114"/>
      <c r="BT277" s="114"/>
      <c r="BU277" s="114"/>
      <c r="BV277" s="114"/>
      <c r="BW277" s="114"/>
      <c r="BX277" s="114"/>
      <c r="BY277" s="114"/>
      <c r="BZ277" s="114"/>
      <c r="CA277" s="114"/>
      <c r="CB277" s="114"/>
      <c r="CC277" s="114"/>
      <c r="CD277" s="114"/>
      <c r="CE277" s="114"/>
      <c r="CF277" s="114"/>
      <c r="CG277" s="114"/>
      <c r="CH277" s="114"/>
      <c r="CI277" s="114"/>
      <c r="CJ277" s="114"/>
      <c r="CK277" s="114"/>
      <c r="CL277" s="114"/>
      <c r="CM277" s="114"/>
      <c r="CN277" s="114"/>
      <c r="CO277" s="114"/>
      <c r="CP277" s="114"/>
      <c r="CQ277" s="114"/>
      <c r="CR277" s="114"/>
      <c r="CS277" s="114"/>
      <c r="CT277" s="114"/>
      <c r="CU277" s="114"/>
      <c r="CV277" s="114"/>
      <c r="CW277" s="114"/>
      <c r="CX277" s="114"/>
      <c r="CY277" s="114"/>
      <c r="CZ277" s="114"/>
    </row>
    <row r="278" spans="1:104" ht="15.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  <c r="AR278" s="114"/>
      <c r="AS278" s="114"/>
      <c r="AT278" s="114"/>
      <c r="AU278" s="114"/>
      <c r="AV278" s="114"/>
      <c r="AW278" s="114"/>
      <c r="AX278" s="114"/>
      <c r="AY278" s="114"/>
      <c r="AZ278" s="114"/>
      <c r="BA278" s="114"/>
      <c r="BB278" s="114"/>
      <c r="BC278" s="114"/>
      <c r="BD278" s="114"/>
      <c r="BE278" s="114"/>
      <c r="BF278" s="114"/>
      <c r="BG278" s="114"/>
      <c r="BH278" s="114"/>
      <c r="BI278" s="114"/>
      <c r="BJ278" s="114"/>
      <c r="BK278" s="114"/>
      <c r="BL278" s="114"/>
      <c r="BM278" s="114"/>
      <c r="BN278" s="114"/>
      <c r="BO278" s="114"/>
      <c r="BP278" s="114"/>
      <c r="BQ278" s="114"/>
      <c r="BR278" s="114"/>
      <c r="BS278" s="114"/>
      <c r="BT278" s="114"/>
      <c r="BU278" s="114"/>
      <c r="BV278" s="114"/>
      <c r="BW278" s="114"/>
      <c r="BX278" s="114"/>
      <c r="BY278" s="114"/>
      <c r="BZ278" s="114"/>
      <c r="CA278" s="114"/>
      <c r="CB278" s="114"/>
      <c r="CC278" s="114"/>
      <c r="CD278" s="114"/>
      <c r="CE278" s="114"/>
      <c r="CF278" s="114"/>
      <c r="CG278" s="114"/>
      <c r="CH278" s="114"/>
      <c r="CI278" s="114"/>
      <c r="CJ278" s="114"/>
      <c r="CK278" s="114"/>
      <c r="CL278" s="114"/>
      <c r="CM278" s="114"/>
      <c r="CN278" s="114"/>
      <c r="CO278" s="114"/>
      <c r="CP278" s="114"/>
      <c r="CQ278" s="114"/>
      <c r="CR278" s="114"/>
      <c r="CS278" s="114"/>
      <c r="CT278" s="114"/>
      <c r="CU278" s="114"/>
      <c r="CV278" s="114"/>
      <c r="CW278" s="114"/>
      <c r="CX278" s="114"/>
      <c r="CY278" s="114"/>
      <c r="CZ278" s="114"/>
    </row>
    <row r="279" spans="1:104" ht="15.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4"/>
      <c r="AR279" s="114"/>
      <c r="AS279" s="114"/>
      <c r="AT279" s="114"/>
      <c r="AU279" s="114"/>
      <c r="AV279" s="114"/>
      <c r="AW279" s="114"/>
      <c r="AX279" s="114"/>
      <c r="AY279" s="114"/>
      <c r="AZ279" s="114"/>
      <c r="BA279" s="114"/>
      <c r="BB279" s="114"/>
      <c r="BC279" s="114"/>
      <c r="BD279" s="114"/>
      <c r="BE279" s="114"/>
      <c r="BF279" s="114"/>
      <c r="BG279" s="114"/>
      <c r="BH279" s="114"/>
      <c r="BI279" s="114"/>
      <c r="BJ279" s="114"/>
      <c r="BK279" s="114"/>
      <c r="BL279" s="114"/>
      <c r="BM279" s="114"/>
      <c r="BN279" s="114"/>
      <c r="BO279" s="114"/>
      <c r="BP279" s="114"/>
      <c r="BQ279" s="114"/>
      <c r="BR279" s="114"/>
      <c r="BS279" s="114"/>
      <c r="BT279" s="114"/>
      <c r="BU279" s="114"/>
      <c r="BV279" s="114"/>
      <c r="BW279" s="114"/>
      <c r="BX279" s="114"/>
      <c r="BY279" s="114"/>
      <c r="BZ279" s="114"/>
      <c r="CA279" s="114"/>
      <c r="CB279" s="114"/>
      <c r="CC279" s="114"/>
      <c r="CD279" s="114"/>
      <c r="CE279" s="114"/>
      <c r="CF279" s="114"/>
      <c r="CG279" s="114"/>
      <c r="CH279" s="114"/>
      <c r="CI279" s="114"/>
      <c r="CJ279" s="114"/>
      <c r="CK279" s="114"/>
      <c r="CL279" s="114"/>
      <c r="CM279" s="114"/>
      <c r="CN279" s="114"/>
      <c r="CO279" s="114"/>
      <c r="CP279" s="114"/>
      <c r="CQ279" s="114"/>
      <c r="CR279" s="114"/>
      <c r="CS279" s="114"/>
      <c r="CT279" s="114"/>
      <c r="CU279" s="114"/>
      <c r="CV279" s="114"/>
      <c r="CW279" s="114"/>
      <c r="CX279" s="114"/>
      <c r="CY279" s="114"/>
      <c r="CZ279" s="114"/>
    </row>
    <row r="280" spans="1:104" ht="15.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4"/>
      <c r="AR280" s="114"/>
      <c r="AS280" s="114"/>
      <c r="AT280" s="114"/>
      <c r="AU280" s="114"/>
      <c r="AV280" s="114"/>
      <c r="AW280" s="114"/>
      <c r="AX280" s="114"/>
      <c r="AY280" s="114"/>
      <c r="AZ280" s="114"/>
      <c r="BA280" s="114"/>
      <c r="BB280" s="114"/>
      <c r="BC280" s="114"/>
      <c r="BD280" s="114"/>
      <c r="BE280" s="114"/>
      <c r="BF280" s="114"/>
      <c r="BG280" s="114"/>
      <c r="BH280" s="114"/>
      <c r="BI280" s="114"/>
      <c r="BJ280" s="114"/>
      <c r="BK280" s="114"/>
      <c r="BL280" s="114"/>
      <c r="BM280" s="114"/>
      <c r="BN280" s="114"/>
      <c r="BO280" s="114"/>
      <c r="BP280" s="114"/>
      <c r="BQ280" s="114"/>
      <c r="BR280" s="114"/>
      <c r="BS280" s="114"/>
      <c r="BT280" s="114"/>
      <c r="BU280" s="114"/>
      <c r="BV280" s="114"/>
      <c r="BW280" s="114"/>
      <c r="BX280" s="114"/>
      <c r="BY280" s="114"/>
      <c r="BZ280" s="114"/>
      <c r="CA280" s="114"/>
      <c r="CB280" s="114"/>
      <c r="CC280" s="114"/>
      <c r="CD280" s="114"/>
      <c r="CE280" s="114"/>
      <c r="CF280" s="114"/>
      <c r="CG280" s="114"/>
      <c r="CH280" s="114"/>
      <c r="CI280" s="114"/>
      <c r="CJ280" s="114"/>
      <c r="CK280" s="114"/>
      <c r="CL280" s="114"/>
      <c r="CM280" s="114"/>
      <c r="CN280" s="114"/>
      <c r="CO280" s="114"/>
      <c r="CP280" s="114"/>
      <c r="CQ280" s="114"/>
      <c r="CR280" s="114"/>
      <c r="CS280" s="114"/>
      <c r="CT280" s="114"/>
      <c r="CU280" s="114"/>
      <c r="CV280" s="114"/>
      <c r="CW280" s="114"/>
      <c r="CX280" s="114"/>
      <c r="CY280" s="114"/>
      <c r="CZ280" s="114"/>
    </row>
    <row r="281" spans="1:104" ht="15.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4"/>
      <c r="AR281" s="114"/>
      <c r="AS281" s="114"/>
      <c r="AT281" s="114"/>
      <c r="AU281" s="114"/>
      <c r="AV281" s="114"/>
      <c r="AW281" s="114"/>
      <c r="AX281" s="114"/>
      <c r="AY281" s="114"/>
      <c r="AZ281" s="114"/>
      <c r="BA281" s="114"/>
      <c r="BB281" s="114"/>
      <c r="BC281" s="114"/>
      <c r="BD281" s="114"/>
      <c r="BE281" s="114"/>
      <c r="BF281" s="114"/>
      <c r="BG281" s="114"/>
      <c r="BH281" s="114"/>
      <c r="BI281" s="114"/>
      <c r="BJ281" s="114"/>
      <c r="BK281" s="114"/>
      <c r="BL281" s="114"/>
      <c r="BM281" s="114"/>
      <c r="BN281" s="114"/>
      <c r="BO281" s="114"/>
      <c r="BP281" s="114"/>
      <c r="BQ281" s="114"/>
      <c r="BR281" s="114"/>
      <c r="BS281" s="114"/>
      <c r="BT281" s="114"/>
      <c r="BU281" s="114"/>
      <c r="BV281" s="114"/>
      <c r="BW281" s="114"/>
      <c r="BX281" s="114"/>
      <c r="BY281" s="114"/>
      <c r="BZ281" s="114"/>
      <c r="CA281" s="114"/>
      <c r="CB281" s="114"/>
      <c r="CC281" s="114"/>
      <c r="CD281" s="114"/>
      <c r="CE281" s="114"/>
      <c r="CF281" s="114"/>
      <c r="CG281" s="114"/>
      <c r="CH281" s="114"/>
      <c r="CI281" s="114"/>
      <c r="CJ281" s="114"/>
      <c r="CK281" s="114"/>
      <c r="CL281" s="114"/>
      <c r="CM281" s="114"/>
      <c r="CN281" s="114"/>
      <c r="CO281" s="114"/>
      <c r="CP281" s="114"/>
      <c r="CQ281" s="114"/>
      <c r="CR281" s="114"/>
      <c r="CS281" s="114"/>
      <c r="CT281" s="114"/>
      <c r="CU281" s="114"/>
      <c r="CV281" s="114"/>
      <c r="CW281" s="114"/>
      <c r="CX281" s="114"/>
      <c r="CY281" s="114"/>
      <c r="CZ281" s="114"/>
    </row>
    <row r="282" spans="1:104" ht="15.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  <c r="AR282" s="114"/>
      <c r="AS282" s="114"/>
      <c r="AT282" s="114"/>
      <c r="AU282" s="114"/>
      <c r="AV282" s="114"/>
      <c r="AW282" s="114"/>
      <c r="AX282" s="114"/>
      <c r="AY282" s="114"/>
      <c r="AZ282" s="114"/>
      <c r="BA282" s="114"/>
      <c r="BB282" s="114"/>
      <c r="BC282" s="114"/>
      <c r="BD282" s="114"/>
      <c r="BE282" s="114"/>
      <c r="BF282" s="114"/>
      <c r="BG282" s="114"/>
      <c r="BH282" s="114"/>
      <c r="BI282" s="114"/>
      <c r="BJ282" s="114"/>
      <c r="BK282" s="114"/>
      <c r="BL282" s="114"/>
      <c r="BM282" s="114"/>
      <c r="BN282" s="114"/>
      <c r="BO282" s="114"/>
      <c r="BP282" s="114"/>
      <c r="BQ282" s="114"/>
      <c r="BR282" s="114"/>
      <c r="BS282" s="114"/>
      <c r="BT282" s="114"/>
      <c r="BU282" s="114"/>
      <c r="BV282" s="114"/>
      <c r="BW282" s="114"/>
      <c r="BX282" s="114"/>
      <c r="BY282" s="114"/>
      <c r="BZ282" s="114"/>
      <c r="CA282" s="114"/>
      <c r="CB282" s="114"/>
      <c r="CC282" s="114"/>
      <c r="CD282" s="114"/>
      <c r="CE282" s="114"/>
      <c r="CF282" s="114"/>
      <c r="CG282" s="114"/>
      <c r="CH282" s="114"/>
      <c r="CI282" s="114"/>
      <c r="CJ282" s="114"/>
      <c r="CK282" s="114"/>
      <c r="CL282" s="114"/>
      <c r="CM282" s="114"/>
      <c r="CN282" s="114"/>
      <c r="CO282" s="114"/>
      <c r="CP282" s="114"/>
      <c r="CQ282" s="114"/>
      <c r="CR282" s="114"/>
      <c r="CS282" s="114"/>
      <c r="CT282" s="114"/>
      <c r="CU282" s="114"/>
      <c r="CV282" s="114"/>
      <c r="CW282" s="114"/>
      <c r="CX282" s="114"/>
      <c r="CY282" s="114"/>
      <c r="CZ282" s="114"/>
    </row>
    <row r="283" spans="1:104" ht="15.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  <c r="AR283" s="114"/>
      <c r="AS283" s="114"/>
      <c r="AT283" s="114"/>
      <c r="AU283" s="114"/>
      <c r="AV283" s="114"/>
      <c r="AW283" s="114"/>
      <c r="AX283" s="114"/>
      <c r="AY283" s="114"/>
      <c r="AZ283" s="114"/>
      <c r="BA283" s="114"/>
      <c r="BB283" s="114"/>
      <c r="BC283" s="114"/>
      <c r="BD283" s="114"/>
      <c r="BE283" s="114"/>
      <c r="BF283" s="114"/>
      <c r="BG283" s="114"/>
      <c r="BH283" s="114"/>
      <c r="BI283" s="114"/>
      <c r="BJ283" s="114"/>
      <c r="BK283" s="114"/>
      <c r="BL283" s="114"/>
      <c r="BM283" s="114"/>
      <c r="BN283" s="114"/>
      <c r="BO283" s="114"/>
      <c r="BP283" s="114"/>
      <c r="BQ283" s="114"/>
      <c r="BR283" s="114"/>
      <c r="BS283" s="114"/>
      <c r="BT283" s="114"/>
      <c r="BU283" s="114"/>
      <c r="BV283" s="114"/>
      <c r="BW283" s="114"/>
      <c r="BX283" s="114"/>
      <c r="BY283" s="114"/>
      <c r="BZ283" s="114"/>
      <c r="CA283" s="114"/>
      <c r="CB283" s="114"/>
      <c r="CC283" s="114"/>
      <c r="CD283" s="114"/>
      <c r="CE283" s="114"/>
      <c r="CF283" s="114"/>
      <c r="CG283" s="114"/>
      <c r="CH283" s="114"/>
      <c r="CI283" s="114"/>
      <c r="CJ283" s="114"/>
      <c r="CK283" s="114"/>
      <c r="CL283" s="114"/>
      <c r="CM283" s="114"/>
      <c r="CN283" s="114"/>
      <c r="CO283" s="114"/>
      <c r="CP283" s="114"/>
      <c r="CQ283" s="114"/>
      <c r="CR283" s="114"/>
      <c r="CS283" s="114"/>
      <c r="CT283" s="114"/>
      <c r="CU283" s="114"/>
      <c r="CV283" s="114"/>
      <c r="CW283" s="114"/>
      <c r="CX283" s="114"/>
      <c r="CY283" s="114"/>
      <c r="CZ283" s="114"/>
    </row>
    <row r="284" spans="1:104" ht="15.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4"/>
      <c r="CH284" s="114"/>
      <c r="CI284" s="114"/>
      <c r="CJ284" s="114"/>
      <c r="CK284" s="114"/>
      <c r="CL284" s="114"/>
      <c r="CM284" s="114"/>
      <c r="CN284" s="114"/>
      <c r="CO284" s="114"/>
      <c r="CP284" s="114"/>
      <c r="CQ284" s="114"/>
      <c r="CR284" s="114"/>
      <c r="CS284" s="114"/>
      <c r="CT284" s="114"/>
      <c r="CU284" s="114"/>
      <c r="CV284" s="114"/>
      <c r="CW284" s="114"/>
      <c r="CX284" s="114"/>
      <c r="CY284" s="114"/>
      <c r="CZ284" s="114"/>
    </row>
    <row r="285" spans="1:104" ht="15.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4"/>
      <c r="CH285" s="114"/>
      <c r="CI285" s="114"/>
      <c r="CJ285" s="114"/>
      <c r="CK285" s="114"/>
      <c r="CL285" s="114"/>
      <c r="CM285" s="114"/>
      <c r="CN285" s="114"/>
      <c r="CO285" s="114"/>
      <c r="CP285" s="114"/>
      <c r="CQ285" s="114"/>
      <c r="CR285" s="114"/>
      <c r="CS285" s="114"/>
      <c r="CT285" s="114"/>
      <c r="CU285" s="114"/>
      <c r="CV285" s="114"/>
      <c r="CW285" s="114"/>
      <c r="CX285" s="114"/>
      <c r="CY285" s="114"/>
      <c r="CZ285" s="114"/>
    </row>
    <row r="286" spans="1:104" ht="15.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4"/>
      <c r="CH286" s="114"/>
      <c r="CI286" s="114"/>
      <c r="CJ286" s="114"/>
      <c r="CK286" s="114"/>
      <c r="CL286" s="114"/>
      <c r="CM286" s="114"/>
      <c r="CN286" s="114"/>
      <c r="CO286" s="114"/>
      <c r="CP286" s="114"/>
      <c r="CQ286" s="114"/>
      <c r="CR286" s="114"/>
      <c r="CS286" s="114"/>
      <c r="CT286" s="114"/>
      <c r="CU286" s="114"/>
      <c r="CV286" s="114"/>
      <c r="CW286" s="114"/>
      <c r="CX286" s="114"/>
      <c r="CY286" s="114"/>
      <c r="CZ286" s="114"/>
    </row>
    <row r="287" spans="1:104" ht="15.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4"/>
      <c r="CH287" s="114"/>
      <c r="CI287" s="114"/>
      <c r="CJ287" s="114"/>
      <c r="CK287" s="114"/>
      <c r="CL287" s="114"/>
      <c r="CM287" s="114"/>
      <c r="CN287" s="114"/>
      <c r="CO287" s="114"/>
      <c r="CP287" s="114"/>
      <c r="CQ287" s="114"/>
      <c r="CR287" s="114"/>
      <c r="CS287" s="114"/>
      <c r="CT287" s="114"/>
      <c r="CU287" s="114"/>
      <c r="CV287" s="114"/>
      <c r="CW287" s="114"/>
      <c r="CX287" s="114"/>
      <c r="CY287" s="114"/>
      <c r="CZ287" s="114"/>
    </row>
    <row r="288" spans="1:104" ht="15.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4"/>
      <c r="CH288" s="114"/>
      <c r="CI288" s="114"/>
      <c r="CJ288" s="114"/>
      <c r="CK288" s="114"/>
      <c r="CL288" s="114"/>
      <c r="CM288" s="114"/>
      <c r="CN288" s="114"/>
      <c r="CO288" s="114"/>
      <c r="CP288" s="114"/>
      <c r="CQ288" s="114"/>
      <c r="CR288" s="114"/>
      <c r="CS288" s="114"/>
      <c r="CT288" s="114"/>
      <c r="CU288" s="114"/>
      <c r="CV288" s="114"/>
      <c r="CW288" s="114"/>
      <c r="CX288" s="114"/>
      <c r="CY288" s="114"/>
      <c r="CZ288" s="114"/>
    </row>
    <row r="289" spans="1:104" ht="15.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4"/>
      <c r="CH289" s="114"/>
      <c r="CI289" s="114"/>
      <c r="CJ289" s="114"/>
      <c r="CK289" s="114"/>
      <c r="CL289" s="114"/>
      <c r="CM289" s="114"/>
      <c r="CN289" s="114"/>
      <c r="CO289" s="114"/>
      <c r="CP289" s="114"/>
      <c r="CQ289" s="114"/>
      <c r="CR289" s="114"/>
      <c r="CS289" s="114"/>
      <c r="CT289" s="114"/>
      <c r="CU289" s="114"/>
      <c r="CV289" s="114"/>
      <c r="CW289" s="114"/>
      <c r="CX289" s="114"/>
      <c r="CY289" s="114"/>
      <c r="CZ289" s="114"/>
    </row>
    <row r="290" spans="1:104" ht="15.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4"/>
      <c r="AR290" s="114"/>
      <c r="AS290" s="114"/>
      <c r="AT290" s="114"/>
      <c r="AU290" s="114"/>
      <c r="AV290" s="114"/>
      <c r="AW290" s="114"/>
      <c r="AX290" s="114"/>
      <c r="AY290" s="114"/>
      <c r="AZ290" s="114"/>
      <c r="BA290" s="114"/>
      <c r="BB290" s="114"/>
      <c r="BC290" s="114"/>
      <c r="BD290" s="114"/>
      <c r="BE290" s="114"/>
      <c r="BF290" s="114"/>
      <c r="BG290" s="114"/>
      <c r="BH290" s="114"/>
      <c r="BI290" s="114"/>
      <c r="BJ290" s="114"/>
      <c r="BK290" s="114"/>
      <c r="BL290" s="114"/>
      <c r="BM290" s="114"/>
      <c r="BN290" s="114"/>
      <c r="BO290" s="114"/>
      <c r="BP290" s="114"/>
      <c r="BQ290" s="114"/>
      <c r="BR290" s="114"/>
      <c r="BS290" s="114"/>
      <c r="BT290" s="114"/>
      <c r="BU290" s="114"/>
      <c r="BV290" s="114"/>
      <c r="BW290" s="114"/>
      <c r="BX290" s="114"/>
      <c r="BY290" s="114"/>
      <c r="BZ290" s="114"/>
      <c r="CA290" s="114"/>
      <c r="CB290" s="114"/>
      <c r="CC290" s="114"/>
      <c r="CD290" s="114"/>
      <c r="CE290" s="114"/>
      <c r="CF290" s="114"/>
      <c r="CG290" s="114"/>
      <c r="CH290" s="114"/>
      <c r="CI290" s="114"/>
      <c r="CJ290" s="114"/>
      <c r="CK290" s="114"/>
      <c r="CL290" s="114"/>
      <c r="CM290" s="114"/>
      <c r="CN290" s="114"/>
      <c r="CO290" s="114"/>
      <c r="CP290" s="114"/>
      <c r="CQ290" s="114"/>
      <c r="CR290" s="114"/>
      <c r="CS290" s="114"/>
      <c r="CT290" s="114"/>
      <c r="CU290" s="114"/>
      <c r="CV290" s="114"/>
      <c r="CW290" s="114"/>
      <c r="CX290" s="114"/>
      <c r="CY290" s="114"/>
      <c r="CZ290" s="114"/>
    </row>
    <row r="291" spans="1:104" ht="15.5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4"/>
      <c r="CH291" s="114"/>
      <c r="CI291" s="114"/>
      <c r="CJ291" s="114"/>
      <c r="CK291" s="114"/>
      <c r="CL291" s="114"/>
      <c r="CM291" s="114"/>
      <c r="CN291" s="114"/>
      <c r="CO291" s="114"/>
      <c r="CP291" s="114"/>
      <c r="CQ291" s="114"/>
      <c r="CR291" s="114"/>
      <c r="CS291" s="114"/>
      <c r="CT291" s="114"/>
      <c r="CU291" s="114"/>
      <c r="CV291" s="114"/>
      <c r="CW291" s="114"/>
      <c r="CX291" s="114"/>
      <c r="CY291" s="114"/>
      <c r="CZ291" s="114"/>
    </row>
    <row r="292" spans="1:104" ht="15.5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4"/>
      <c r="CH292" s="114"/>
      <c r="CI292" s="114"/>
      <c r="CJ292" s="114"/>
      <c r="CK292" s="114"/>
      <c r="CL292" s="114"/>
      <c r="CM292" s="114"/>
      <c r="CN292" s="114"/>
      <c r="CO292" s="114"/>
      <c r="CP292" s="114"/>
      <c r="CQ292" s="114"/>
      <c r="CR292" s="114"/>
      <c r="CS292" s="114"/>
      <c r="CT292" s="114"/>
      <c r="CU292" s="114"/>
      <c r="CV292" s="114"/>
      <c r="CW292" s="114"/>
      <c r="CX292" s="114"/>
      <c r="CY292" s="114"/>
      <c r="CZ292" s="114"/>
    </row>
    <row r="293" spans="1:104" ht="15.5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4"/>
      <c r="CH293" s="114"/>
      <c r="CI293" s="114"/>
      <c r="CJ293" s="114"/>
      <c r="CK293" s="114"/>
      <c r="CL293" s="114"/>
      <c r="CM293" s="114"/>
      <c r="CN293" s="114"/>
      <c r="CO293" s="114"/>
      <c r="CP293" s="114"/>
      <c r="CQ293" s="114"/>
      <c r="CR293" s="114"/>
      <c r="CS293" s="114"/>
      <c r="CT293" s="114"/>
      <c r="CU293" s="114"/>
      <c r="CV293" s="114"/>
      <c r="CW293" s="114"/>
      <c r="CX293" s="114"/>
      <c r="CY293" s="114"/>
      <c r="CZ293" s="114"/>
    </row>
    <row r="294" spans="1:104" ht="15.5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4"/>
      <c r="CH294" s="114"/>
      <c r="CI294" s="114"/>
      <c r="CJ294" s="114"/>
      <c r="CK294" s="114"/>
      <c r="CL294" s="114"/>
      <c r="CM294" s="114"/>
      <c r="CN294" s="114"/>
      <c r="CO294" s="114"/>
      <c r="CP294" s="114"/>
      <c r="CQ294" s="114"/>
      <c r="CR294" s="114"/>
      <c r="CS294" s="114"/>
      <c r="CT294" s="114"/>
      <c r="CU294" s="114"/>
      <c r="CV294" s="114"/>
      <c r="CW294" s="114"/>
      <c r="CX294" s="114"/>
      <c r="CY294" s="114"/>
      <c r="CZ294" s="114"/>
    </row>
    <row r="295" spans="1:104" ht="15.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4"/>
      <c r="CH295" s="114"/>
      <c r="CI295" s="114"/>
      <c r="CJ295" s="114"/>
      <c r="CK295" s="114"/>
      <c r="CL295" s="114"/>
      <c r="CM295" s="114"/>
      <c r="CN295" s="114"/>
      <c r="CO295" s="114"/>
      <c r="CP295" s="114"/>
      <c r="CQ295" s="114"/>
      <c r="CR295" s="114"/>
      <c r="CS295" s="114"/>
      <c r="CT295" s="114"/>
      <c r="CU295" s="114"/>
      <c r="CV295" s="114"/>
      <c r="CW295" s="114"/>
      <c r="CX295" s="114"/>
      <c r="CY295" s="114"/>
      <c r="CZ295" s="114"/>
    </row>
    <row r="296" spans="1:104" ht="15.5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4"/>
      <c r="CH296" s="114"/>
      <c r="CI296" s="114"/>
      <c r="CJ296" s="114"/>
      <c r="CK296" s="114"/>
      <c r="CL296" s="114"/>
      <c r="CM296" s="114"/>
      <c r="CN296" s="114"/>
      <c r="CO296" s="114"/>
      <c r="CP296" s="114"/>
      <c r="CQ296" s="114"/>
      <c r="CR296" s="114"/>
      <c r="CS296" s="114"/>
      <c r="CT296" s="114"/>
      <c r="CU296" s="114"/>
      <c r="CV296" s="114"/>
      <c r="CW296" s="114"/>
      <c r="CX296" s="114"/>
      <c r="CY296" s="114"/>
      <c r="CZ296" s="114"/>
    </row>
    <row r="297" spans="1:104" ht="15.5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4"/>
      <c r="AR297" s="114"/>
      <c r="AS297" s="114"/>
      <c r="AT297" s="114"/>
      <c r="AU297" s="114"/>
      <c r="AV297" s="114"/>
      <c r="AW297" s="114"/>
      <c r="AX297" s="114"/>
      <c r="AY297" s="114"/>
      <c r="AZ297" s="114"/>
      <c r="BA297" s="114"/>
      <c r="BB297" s="114"/>
      <c r="BC297" s="114"/>
      <c r="BD297" s="114"/>
      <c r="BE297" s="114"/>
      <c r="BF297" s="114"/>
      <c r="BG297" s="114"/>
      <c r="BH297" s="114"/>
      <c r="BI297" s="114"/>
      <c r="BJ297" s="114"/>
      <c r="BK297" s="114"/>
      <c r="BL297" s="114"/>
      <c r="BM297" s="114"/>
      <c r="BN297" s="114"/>
      <c r="BO297" s="114"/>
      <c r="BP297" s="114"/>
      <c r="BQ297" s="114"/>
      <c r="BR297" s="114"/>
      <c r="BS297" s="114"/>
      <c r="BT297" s="114"/>
      <c r="BU297" s="114"/>
      <c r="BV297" s="114"/>
      <c r="BW297" s="114"/>
      <c r="BX297" s="114"/>
      <c r="BY297" s="114"/>
      <c r="BZ297" s="114"/>
      <c r="CA297" s="114"/>
      <c r="CB297" s="114"/>
      <c r="CC297" s="114"/>
      <c r="CD297" s="114"/>
      <c r="CE297" s="114"/>
      <c r="CF297" s="114"/>
      <c r="CG297" s="114"/>
      <c r="CH297" s="114"/>
      <c r="CI297" s="114"/>
      <c r="CJ297" s="114"/>
      <c r="CK297" s="114"/>
      <c r="CL297" s="114"/>
      <c r="CM297" s="114"/>
      <c r="CN297" s="114"/>
      <c r="CO297" s="114"/>
      <c r="CP297" s="114"/>
      <c r="CQ297" s="114"/>
      <c r="CR297" s="114"/>
      <c r="CS297" s="114"/>
      <c r="CT297" s="114"/>
      <c r="CU297" s="114"/>
      <c r="CV297" s="114"/>
      <c r="CW297" s="114"/>
      <c r="CX297" s="114"/>
      <c r="CY297" s="114"/>
      <c r="CZ297" s="114"/>
    </row>
    <row r="298" spans="1:104" ht="15.5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4"/>
      <c r="CH298" s="114"/>
      <c r="CI298" s="114"/>
      <c r="CJ298" s="114"/>
      <c r="CK298" s="114"/>
      <c r="CL298" s="114"/>
      <c r="CM298" s="114"/>
      <c r="CN298" s="114"/>
      <c r="CO298" s="114"/>
      <c r="CP298" s="114"/>
      <c r="CQ298" s="114"/>
      <c r="CR298" s="114"/>
      <c r="CS298" s="114"/>
      <c r="CT298" s="114"/>
      <c r="CU298" s="114"/>
      <c r="CV298" s="114"/>
      <c r="CW298" s="114"/>
      <c r="CX298" s="114"/>
      <c r="CY298" s="114"/>
      <c r="CZ298" s="114"/>
    </row>
    <row r="299" spans="1:104" ht="15.5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4"/>
      <c r="CH299" s="114"/>
      <c r="CI299" s="114"/>
      <c r="CJ299" s="114"/>
      <c r="CK299" s="114"/>
      <c r="CL299" s="114"/>
      <c r="CM299" s="114"/>
      <c r="CN299" s="114"/>
      <c r="CO299" s="114"/>
      <c r="CP299" s="114"/>
      <c r="CQ299" s="114"/>
      <c r="CR299" s="114"/>
      <c r="CS299" s="114"/>
      <c r="CT299" s="114"/>
      <c r="CU299" s="114"/>
      <c r="CV299" s="114"/>
      <c r="CW299" s="114"/>
      <c r="CX299" s="114"/>
      <c r="CY299" s="114"/>
      <c r="CZ299" s="114"/>
    </row>
    <row r="300" spans="1:104" ht="15.5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4"/>
      <c r="CH300" s="114"/>
      <c r="CI300" s="114"/>
      <c r="CJ300" s="114"/>
      <c r="CK300" s="114"/>
      <c r="CL300" s="114"/>
      <c r="CM300" s="114"/>
      <c r="CN300" s="114"/>
      <c r="CO300" s="114"/>
      <c r="CP300" s="114"/>
      <c r="CQ300" s="114"/>
      <c r="CR300" s="114"/>
      <c r="CS300" s="114"/>
      <c r="CT300" s="114"/>
      <c r="CU300" s="114"/>
      <c r="CV300" s="114"/>
      <c r="CW300" s="114"/>
      <c r="CX300" s="114"/>
      <c r="CY300" s="114"/>
      <c r="CZ300" s="114"/>
    </row>
    <row r="301" spans="1:104" ht="15.5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4"/>
      <c r="CH301" s="114"/>
      <c r="CI301" s="114"/>
      <c r="CJ301" s="114"/>
      <c r="CK301" s="114"/>
      <c r="CL301" s="114"/>
      <c r="CM301" s="114"/>
      <c r="CN301" s="114"/>
      <c r="CO301" s="114"/>
      <c r="CP301" s="114"/>
      <c r="CQ301" s="114"/>
      <c r="CR301" s="114"/>
      <c r="CS301" s="114"/>
      <c r="CT301" s="114"/>
      <c r="CU301" s="114"/>
      <c r="CV301" s="114"/>
      <c r="CW301" s="114"/>
      <c r="CX301" s="114"/>
      <c r="CY301" s="114"/>
      <c r="CZ301" s="114"/>
    </row>
    <row r="302" spans="1:104" ht="15.5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4"/>
      <c r="CH302" s="114"/>
      <c r="CI302" s="114"/>
      <c r="CJ302" s="114"/>
      <c r="CK302" s="114"/>
      <c r="CL302" s="114"/>
      <c r="CM302" s="114"/>
      <c r="CN302" s="114"/>
      <c r="CO302" s="114"/>
      <c r="CP302" s="114"/>
      <c r="CQ302" s="114"/>
      <c r="CR302" s="114"/>
      <c r="CS302" s="114"/>
      <c r="CT302" s="114"/>
      <c r="CU302" s="114"/>
      <c r="CV302" s="114"/>
      <c r="CW302" s="114"/>
      <c r="CX302" s="114"/>
      <c r="CY302" s="114"/>
      <c r="CZ302" s="114"/>
    </row>
    <row r="303" spans="1:104" ht="15.5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4"/>
      <c r="CH303" s="114"/>
      <c r="CI303" s="114"/>
      <c r="CJ303" s="114"/>
      <c r="CK303" s="114"/>
      <c r="CL303" s="114"/>
      <c r="CM303" s="114"/>
      <c r="CN303" s="114"/>
      <c r="CO303" s="114"/>
      <c r="CP303" s="114"/>
      <c r="CQ303" s="114"/>
      <c r="CR303" s="114"/>
      <c r="CS303" s="114"/>
      <c r="CT303" s="114"/>
      <c r="CU303" s="114"/>
      <c r="CV303" s="114"/>
      <c r="CW303" s="114"/>
      <c r="CX303" s="114"/>
      <c r="CY303" s="114"/>
      <c r="CZ303" s="114"/>
    </row>
    <row r="304" spans="1:104" ht="15.5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4"/>
      <c r="AR304" s="114"/>
      <c r="AS304" s="114"/>
      <c r="AT304" s="114"/>
      <c r="AU304" s="114"/>
      <c r="AV304" s="114"/>
      <c r="AW304" s="114"/>
      <c r="AX304" s="114"/>
      <c r="AY304" s="114"/>
      <c r="AZ304" s="114"/>
      <c r="BA304" s="114"/>
      <c r="BB304" s="114"/>
      <c r="BC304" s="114"/>
      <c r="BD304" s="114"/>
      <c r="BE304" s="114"/>
      <c r="BF304" s="114"/>
      <c r="BG304" s="114"/>
      <c r="BH304" s="114"/>
      <c r="BI304" s="114"/>
      <c r="BJ304" s="114"/>
      <c r="BK304" s="114"/>
      <c r="BL304" s="114"/>
      <c r="BM304" s="114"/>
      <c r="BN304" s="114"/>
      <c r="BO304" s="114"/>
      <c r="BP304" s="114"/>
      <c r="BQ304" s="114"/>
      <c r="BR304" s="114"/>
      <c r="BS304" s="114"/>
      <c r="BT304" s="114"/>
      <c r="BU304" s="114"/>
      <c r="BV304" s="114"/>
      <c r="BW304" s="114"/>
      <c r="BX304" s="114"/>
      <c r="BY304" s="114"/>
      <c r="BZ304" s="114"/>
      <c r="CA304" s="114"/>
      <c r="CB304" s="114"/>
      <c r="CC304" s="114"/>
      <c r="CD304" s="114"/>
      <c r="CE304" s="114"/>
      <c r="CF304" s="114"/>
      <c r="CG304" s="114"/>
      <c r="CH304" s="114"/>
      <c r="CI304" s="114"/>
      <c r="CJ304" s="114"/>
      <c r="CK304" s="114"/>
      <c r="CL304" s="114"/>
      <c r="CM304" s="114"/>
      <c r="CN304" s="114"/>
      <c r="CO304" s="114"/>
      <c r="CP304" s="114"/>
      <c r="CQ304" s="114"/>
      <c r="CR304" s="114"/>
      <c r="CS304" s="114"/>
      <c r="CT304" s="114"/>
      <c r="CU304" s="114"/>
      <c r="CV304" s="114"/>
      <c r="CW304" s="114"/>
      <c r="CX304" s="114"/>
      <c r="CY304" s="114"/>
      <c r="CZ304" s="114"/>
    </row>
    <row r="305" spans="1:104" ht="15.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4"/>
      <c r="CH305" s="114"/>
      <c r="CI305" s="114"/>
      <c r="CJ305" s="114"/>
      <c r="CK305" s="114"/>
      <c r="CL305" s="114"/>
      <c r="CM305" s="114"/>
      <c r="CN305" s="114"/>
      <c r="CO305" s="114"/>
      <c r="CP305" s="114"/>
      <c r="CQ305" s="114"/>
      <c r="CR305" s="114"/>
      <c r="CS305" s="114"/>
      <c r="CT305" s="114"/>
      <c r="CU305" s="114"/>
      <c r="CV305" s="114"/>
      <c r="CW305" s="114"/>
      <c r="CX305" s="114"/>
      <c r="CY305" s="114"/>
      <c r="CZ305" s="114"/>
    </row>
    <row r="306" spans="1:104" ht="15.5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4"/>
      <c r="CH306" s="114"/>
      <c r="CI306" s="114"/>
      <c r="CJ306" s="114"/>
      <c r="CK306" s="114"/>
      <c r="CL306" s="114"/>
      <c r="CM306" s="114"/>
      <c r="CN306" s="114"/>
      <c r="CO306" s="114"/>
      <c r="CP306" s="114"/>
      <c r="CQ306" s="114"/>
      <c r="CR306" s="114"/>
      <c r="CS306" s="114"/>
      <c r="CT306" s="114"/>
      <c r="CU306" s="114"/>
      <c r="CV306" s="114"/>
      <c r="CW306" s="114"/>
      <c r="CX306" s="114"/>
      <c r="CY306" s="114"/>
      <c r="CZ306" s="114"/>
    </row>
    <row r="307" spans="1:104" ht="15.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4"/>
      <c r="CH307" s="114"/>
      <c r="CI307" s="114"/>
      <c r="CJ307" s="114"/>
      <c r="CK307" s="114"/>
      <c r="CL307" s="114"/>
      <c r="CM307" s="114"/>
      <c r="CN307" s="114"/>
      <c r="CO307" s="114"/>
      <c r="CP307" s="114"/>
      <c r="CQ307" s="114"/>
      <c r="CR307" s="114"/>
      <c r="CS307" s="114"/>
      <c r="CT307" s="114"/>
      <c r="CU307" s="114"/>
      <c r="CV307" s="114"/>
      <c r="CW307" s="114"/>
      <c r="CX307" s="114"/>
      <c r="CY307" s="114"/>
      <c r="CZ307" s="114"/>
    </row>
    <row r="308" spans="1:104" ht="15.5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4"/>
      <c r="CH308" s="114"/>
      <c r="CI308" s="114"/>
      <c r="CJ308" s="114"/>
      <c r="CK308" s="114"/>
      <c r="CL308" s="114"/>
      <c r="CM308" s="114"/>
      <c r="CN308" s="114"/>
      <c r="CO308" s="114"/>
      <c r="CP308" s="114"/>
      <c r="CQ308" s="114"/>
      <c r="CR308" s="114"/>
      <c r="CS308" s="114"/>
      <c r="CT308" s="114"/>
      <c r="CU308" s="114"/>
      <c r="CV308" s="114"/>
      <c r="CW308" s="114"/>
      <c r="CX308" s="114"/>
      <c r="CY308" s="114"/>
      <c r="CZ308" s="114"/>
    </row>
    <row r="309" spans="1:104" ht="15.5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  <c r="AQ309" s="114"/>
      <c r="AR309" s="114"/>
      <c r="AS309" s="114"/>
      <c r="AT309" s="114"/>
      <c r="AU309" s="114"/>
      <c r="AV309" s="114"/>
      <c r="AW309" s="114"/>
      <c r="AX309" s="114"/>
      <c r="AY309" s="114"/>
      <c r="AZ309" s="114"/>
      <c r="BA309" s="114"/>
      <c r="BB309" s="114"/>
      <c r="BC309" s="114"/>
      <c r="BD309" s="114"/>
      <c r="BE309" s="114"/>
      <c r="BF309" s="114"/>
      <c r="BG309" s="114"/>
      <c r="BH309" s="114"/>
      <c r="BI309" s="114"/>
      <c r="BJ309" s="114"/>
      <c r="BK309" s="114"/>
      <c r="BL309" s="114"/>
      <c r="BM309" s="114"/>
      <c r="BN309" s="114"/>
      <c r="BO309" s="114"/>
      <c r="BP309" s="114"/>
      <c r="BQ309" s="114"/>
      <c r="BR309" s="114"/>
      <c r="BS309" s="114"/>
      <c r="BT309" s="114"/>
      <c r="BU309" s="114"/>
      <c r="BV309" s="114"/>
      <c r="BW309" s="114"/>
      <c r="BX309" s="114"/>
      <c r="BY309" s="114"/>
      <c r="BZ309" s="114"/>
      <c r="CA309" s="114"/>
      <c r="CB309" s="114"/>
      <c r="CC309" s="114"/>
      <c r="CD309" s="114"/>
      <c r="CE309" s="114"/>
      <c r="CF309" s="114"/>
      <c r="CG309" s="114"/>
      <c r="CH309" s="114"/>
      <c r="CI309" s="114"/>
      <c r="CJ309" s="114"/>
      <c r="CK309" s="114"/>
      <c r="CL309" s="114"/>
      <c r="CM309" s="114"/>
      <c r="CN309" s="114"/>
      <c r="CO309" s="114"/>
      <c r="CP309" s="114"/>
      <c r="CQ309" s="114"/>
      <c r="CR309" s="114"/>
      <c r="CS309" s="114"/>
      <c r="CT309" s="114"/>
      <c r="CU309" s="114"/>
      <c r="CV309" s="114"/>
      <c r="CW309" s="114"/>
      <c r="CX309" s="114"/>
      <c r="CY309" s="114"/>
      <c r="CZ309" s="114"/>
    </row>
    <row r="310" spans="1:104" ht="15.5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  <c r="AQ310" s="114"/>
      <c r="AR310" s="114"/>
      <c r="AS310" s="114"/>
      <c r="AT310" s="114"/>
      <c r="AU310" s="114"/>
      <c r="AV310" s="114"/>
      <c r="AW310" s="114"/>
      <c r="AX310" s="114"/>
      <c r="AY310" s="114"/>
      <c r="AZ310" s="114"/>
      <c r="BA310" s="114"/>
      <c r="BB310" s="114"/>
      <c r="BC310" s="114"/>
      <c r="BD310" s="114"/>
      <c r="BE310" s="114"/>
      <c r="BF310" s="114"/>
      <c r="BG310" s="114"/>
      <c r="BH310" s="114"/>
      <c r="BI310" s="114"/>
      <c r="BJ310" s="114"/>
      <c r="BK310" s="114"/>
      <c r="BL310" s="114"/>
      <c r="BM310" s="114"/>
      <c r="BN310" s="114"/>
      <c r="BO310" s="114"/>
      <c r="BP310" s="114"/>
      <c r="BQ310" s="114"/>
      <c r="BR310" s="114"/>
      <c r="BS310" s="114"/>
      <c r="BT310" s="114"/>
      <c r="BU310" s="114"/>
      <c r="BV310" s="114"/>
      <c r="BW310" s="114"/>
      <c r="BX310" s="114"/>
      <c r="BY310" s="114"/>
      <c r="BZ310" s="114"/>
      <c r="CA310" s="114"/>
      <c r="CB310" s="114"/>
      <c r="CC310" s="114"/>
      <c r="CD310" s="114"/>
      <c r="CE310" s="114"/>
      <c r="CF310" s="114"/>
      <c r="CG310" s="114"/>
      <c r="CH310" s="114"/>
      <c r="CI310" s="114"/>
      <c r="CJ310" s="114"/>
      <c r="CK310" s="114"/>
      <c r="CL310" s="114"/>
      <c r="CM310" s="114"/>
      <c r="CN310" s="114"/>
      <c r="CO310" s="114"/>
      <c r="CP310" s="114"/>
      <c r="CQ310" s="114"/>
      <c r="CR310" s="114"/>
      <c r="CS310" s="114"/>
      <c r="CT310" s="114"/>
      <c r="CU310" s="114"/>
      <c r="CV310" s="114"/>
      <c r="CW310" s="114"/>
      <c r="CX310" s="114"/>
      <c r="CY310" s="114"/>
      <c r="CZ310" s="114"/>
    </row>
    <row r="311" spans="1:104" ht="15.5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4"/>
      <c r="CH311" s="114"/>
      <c r="CI311" s="114"/>
      <c r="CJ311" s="114"/>
      <c r="CK311" s="114"/>
      <c r="CL311" s="114"/>
      <c r="CM311" s="114"/>
      <c r="CN311" s="114"/>
      <c r="CO311" s="114"/>
      <c r="CP311" s="114"/>
      <c r="CQ311" s="114"/>
      <c r="CR311" s="114"/>
      <c r="CS311" s="114"/>
      <c r="CT311" s="114"/>
      <c r="CU311" s="114"/>
      <c r="CV311" s="114"/>
      <c r="CW311" s="114"/>
      <c r="CX311" s="114"/>
      <c r="CY311" s="114"/>
      <c r="CZ311" s="114"/>
    </row>
    <row r="312" spans="1:104" ht="15.5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4"/>
      <c r="CH312" s="114"/>
      <c r="CI312" s="114"/>
      <c r="CJ312" s="114"/>
      <c r="CK312" s="114"/>
      <c r="CL312" s="114"/>
      <c r="CM312" s="114"/>
      <c r="CN312" s="114"/>
      <c r="CO312" s="114"/>
      <c r="CP312" s="114"/>
      <c r="CQ312" s="114"/>
      <c r="CR312" s="114"/>
      <c r="CS312" s="114"/>
      <c r="CT312" s="114"/>
      <c r="CU312" s="114"/>
      <c r="CV312" s="114"/>
      <c r="CW312" s="114"/>
      <c r="CX312" s="114"/>
      <c r="CY312" s="114"/>
      <c r="CZ312" s="114"/>
    </row>
    <row r="313" spans="1:104" ht="15.5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4"/>
      <c r="CH313" s="114"/>
      <c r="CI313" s="114"/>
      <c r="CJ313" s="114"/>
      <c r="CK313" s="114"/>
      <c r="CL313" s="114"/>
      <c r="CM313" s="114"/>
      <c r="CN313" s="114"/>
      <c r="CO313" s="114"/>
      <c r="CP313" s="114"/>
      <c r="CQ313" s="114"/>
      <c r="CR313" s="114"/>
      <c r="CS313" s="114"/>
      <c r="CT313" s="114"/>
      <c r="CU313" s="114"/>
      <c r="CV313" s="114"/>
      <c r="CW313" s="114"/>
      <c r="CX313" s="114"/>
      <c r="CY313" s="114"/>
      <c r="CZ313" s="114"/>
    </row>
    <row r="314" spans="1:104" ht="15.5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4"/>
      <c r="CH314" s="114"/>
      <c r="CI314" s="114"/>
      <c r="CJ314" s="114"/>
      <c r="CK314" s="114"/>
      <c r="CL314" s="114"/>
      <c r="CM314" s="114"/>
      <c r="CN314" s="114"/>
      <c r="CO314" s="114"/>
      <c r="CP314" s="114"/>
      <c r="CQ314" s="114"/>
      <c r="CR314" s="114"/>
      <c r="CS314" s="114"/>
      <c r="CT314" s="114"/>
      <c r="CU314" s="114"/>
      <c r="CV314" s="114"/>
      <c r="CW314" s="114"/>
      <c r="CX314" s="114"/>
      <c r="CY314" s="114"/>
      <c r="CZ314" s="114"/>
    </row>
    <row r="315" spans="1:104" ht="15.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4"/>
      <c r="AR315" s="114"/>
      <c r="AS315" s="114"/>
      <c r="AT315" s="114"/>
      <c r="AU315" s="114"/>
      <c r="AV315" s="114"/>
      <c r="AW315" s="114"/>
      <c r="AX315" s="114"/>
      <c r="AY315" s="114"/>
      <c r="AZ315" s="114"/>
      <c r="BA315" s="114"/>
      <c r="BB315" s="114"/>
      <c r="BC315" s="114"/>
      <c r="BD315" s="114"/>
      <c r="BE315" s="114"/>
      <c r="BF315" s="114"/>
      <c r="BG315" s="114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4"/>
      <c r="BR315" s="114"/>
      <c r="BS315" s="114"/>
      <c r="BT315" s="114"/>
      <c r="BU315" s="114"/>
      <c r="BV315" s="114"/>
      <c r="BW315" s="114"/>
      <c r="BX315" s="114"/>
      <c r="BY315" s="114"/>
      <c r="BZ315" s="114"/>
      <c r="CA315" s="114"/>
      <c r="CB315" s="114"/>
      <c r="CC315" s="114"/>
      <c r="CD315" s="114"/>
      <c r="CE315" s="114"/>
      <c r="CF315" s="114"/>
      <c r="CG315" s="114"/>
      <c r="CH315" s="114"/>
      <c r="CI315" s="114"/>
      <c r="CJ315" s="114"/>
      <c r="CK315" s="114"/>
      <c r="CL315" s="114"/>
      <c r="CM315" s="114"/>
      <c r="CN315" s="114"/>
      <c r="CO315" s="114"/>
      <c r="CP315" s="114"/>
      <c r="CQ315" s="114"/>
      <c r="CR315" s="114"/>
      <c r="CS315" s="114"/>
      <c r="CT315" s="114"/>
      <c r="CU315" s="114"/>
      <c r="CV315" s="114"/>
      <c r="CW315" s="114"/>
      <c r="CX315" s="114"/>
      <c r="CY315" s="114"/>
      <c r="CZ315" s="114"/>
    </row>
    <row r="316" spans="1:104" ht="15.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  <c r="AQ316" s="114"/>
      <c r="AR316" s="114"/>
      <c r="AS316" s="114"/>
      <c r="AT316" s="114"/>
      <c r="AU316" s="114"/>
      <c r="AV316" s="114"/>
      <c r="AW316" s="114"/>
      <c r="AX316" s="114"/>
      <c r="AY316" s="114"/>
      <c r="AZ316" s="114"/>
      <c r="BA316" s="114"/>
      <c r="BB316" s="114"/>
      <c r="BC316" s="114"/>
      <c r="BD316" s="114"/>
      <c r="BE316" s="114"/>
      <c r="BF316" s="114"/>
      <c r="BG316" s="114"/>
      <c r="BH316" s="114"/>
      <c r="BI316" s="114"/>
      <c r="BJ316" s="114"/>
      <c r="BK316" s="114"/>
      <c r="BL316" s="114"/>
      <c r="BM316" s="114"/>
      <c r="BN316" s="114"/>
      <c r="BO316" s="114"/>
      <c r="BP316" s="114"/>
      <c r="BQ316" s="114"/>
      <c r="BR316" s="114"/>
      <c r="BS316" s="114"/>
      <c r="BT316" s="114"/>
      <c r="BU316" s="114"/>
      <c r="BV316" s="114"/>
      <c r="BW316" s="114"/>
      <c r="BX316" s="114"/>
      <c r="BY316" s="114"/>
      <c r="BZ316" s="114"/>
      <c r="CA316" s="114"/>
      <c r="CB316" s="114"/>
      <c r="CC316" s="114"/>
      <c r="CD316" s="114"/>
      <c r="CE316" s="114"/>
      <c r="CF316" s="114"/>
      <c r="CG316" s="114"/>
      <c r="CH316" s="114"/>
      <c r="CI316" s="114"/>
      <c r="CJ316" s="114"/>
      <c r="CK316" s="114"/>
      <c r="CL316" s="114"/>
      <c r="CM316" s="114"/>
      <c r="CN316" s="114"/>
      <c r="CO316" s="114"/>
      <c r="CP316" s="114"/>
      <c r="CQ316" s="114"/>
      <c r="CR316" s="114"/>
      <c r="CS316" s="114"/>
      <c r="CT316" s="114"/>
      <c r="CU316" s="114"/>
      <c r="CV316" s="114"/>
      <c r="CW316" s="114"/>
      <c r="CX316" s="114"/>
      <c r="CY316" s="114"/>
      <c r="CZ316" s="114"/>
    </row>
    <row r="317" spans="1:104" ht="15.5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  <c r="AR317" s="114"/>
      <c r="AS317" s="114"/>
      <c r="AT317" s="114"/>
      <c r="AU317" s="114"/>
      <c r="AV317" s="114"/>
      <c r="AW317" s="114"/>
      <c r="AX317" s="114"/>
      <c r="AY317" s="114"/>
      <c r="AZ317" s="114"/>
      <c r="BA317" s="114"/>
      <c r="BB317" s="114"/>
      <c r="BC317" s="114"/>
      <c r="BD317" s="114"/>
      <c r="BE317" s="114"/>
      <c r="BF317" s="114"/>
      <c r="BG317" s="114"/>
      <c r="BH317" s="114"/>
      <c r="BI317" s="114"/>
      <c r="BJ317" s="114"/>
      <c r="BK317" s="114"/>
      <c r="BL317" s="114"/>
      <c r="BM317" s="114"/>
      <c r="BN317" s="114"/>
      <c r="BO317" s="114"/>
      <c r="BP317" s="114"/>
      <c r="BQ317" s="114"/>
      <c r="BR317" s="114"/>
      <c r="BS317" s="114"/>
      <c r="BT317" s="114"/>
      <c r="BU317" s="114"/>
      <c r="BV317" s="114"/>
      <c r="BW317" s="114"/>
      <c r="BX317" s="114"/>
      <c r="BY317" s="114"/>
      <c r="BZ317" s="114"/>
      <c r="CA317" s="114"/>
      <c r="CB317" s="114"/>
      <c r="CC317" s="114"/>
      <c r="CD317" s="114"/>
      <c r="CE317" s="114"/>
      <c r="CF317" s="114"/>
      <c r="CG317" s="114"/>
      <c r="CH317" s="114"/>
      <c r="CI317" s="114"/>
      <c r="CJ317" s="114"/>
      <c r="CK317" s="114"/>
      <c r="CL317" s="114"/>
      <c r="CM317" s="114"/>
      <c r="CN317" s="114"/>
      <c r="CO317" s="114"/>
      <c r="CP317" s="114"/>
      <c r="CQ317" s="114"/>
      <c r="CR317" s="114"/>
      <c r="CS317" s="114"/>
      <c r="CT317" s="114"/>
      <c r="CU317" s="114"/>
      <c r="CV317" s="114"/>
      <c r="CW317" s="114"/>
      <c r="CX317" s="114"/>
      <c r="CY317" s="114"/>
      <c r="CZ317" s="114"/>
    </row>
    <row r="318" spans="1:104" ht="15.5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4"/>
      <c r="CH318" s="114"/>
      <c r="CI318" s="114"/>
      <c r="CJ318" s="114"/>
      <c r="CK318" s="114"/>
      <c r="CL318" s="114"/>
      <c r="CM318" s="114"/>
      <c r="CN318" s="114"/>
      <c r="CO318" s="114"/>
      <c r="CP318" s="114"/>
      <c r="CQ318" s="114"/>
      <c r="CR318" s="114"/>
      <c r="CS318" s="114"/>
      <c r="CT318" s="114"/>
      <c r="CU318" s="114"/>
      <c r="CV318" s="114"/>
      <c r="CW318" s="114"/>
      <c r="CX318" s="114"/>
      <c r="CY318" s="114"/>
      <c r="CZ318" s="114"/>
    </row>
    <row r="319" spans="1:104" ht="15.5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4"/>
      <c r="CH319" s="114"/>
      <c r="CI319" s="114"/>
      <c r="CJ319" s="114"/>
      <c r="CK319" s="114"/>
      <c r="CL319" s="114"/>
      <c r="CM319" s="114"/>
      <c r="CN319" s="114"/>
      <c r="CO319" s="114"/>
      <c r="CP319" s="114"/>
      <c r="CQ319" s="114"/>
      <c r="CR319" s="114"/>
      <c r="CS319" s="114"/>
      <c r="CT319" s="114"/>
      <c r="CU319" s="114"/>
      <c r="CV319" s="114"/>
      <c r="CW319" s="114"/>
      <c r="CX319" s="114"/>
      <c r="CY319" s="114"/>
      <c r="CZ319" s="114"/>
    </row>
    <row r="320" spans="1:104" ht="15.5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4"/>
      <c r="CH320" s="114"/>
      <c r="CI320" s="114"/>
      <c r="CJ320" s="114"/>
      <c r="CK320" s="114"/>
      <c r="CL320" s="114"/>
      <c r="CM320" s="114"/>
      <c r="CN320" s="114"/>
      <c r="CO320" s="114"/>
      <c r="CP320" s="114"/>
      <c r="CQ320" s="114"/>
      <c r="CR320" s="114"/>
      <c r="CS320" s="114"/>
      <c r="CT320" s="114"/>
      <c r="CU320" s="114"/>
      <c r="CV320" s="114"/>
      <c r="CW320" s="114"/>
      <c r="CX320" s="114"/>
      <c r="CY320" s="114"/>
      <c r="CZ320" s="114"/>
    </row>
    <row r="321" spans="1:104" ht="15.5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4"/>
      <c r="CH321" s="114"/>
      <c r="CI321" s="114"/>
      <c r="CJ321" s="114"/>
      <c r="CK321" s="114"/>
      <c r="CL321" s="114"/>
      <c r="CM321" s="114"/>
      <c r="CN321" s="114"/>
      <c r="CO321" s="114"/>
      <c r="CP321" s="114"/>
      <c r="CQ321" s="114"/>
      <c r="CR321" s="114"/>
      <c r="CS321" s="114"/>
      <c r="CT321" s="114"/>
      <c r="CU321" s="114"/>
      <c r="CV321" s="114"/>
      <c r="CW321" s="114"/>
      <c r="CX321" s="114"/>
      <c r="CY321" s="114"/>
      <c r="CZ321" s="114"/>
    </row>
    <row r="322" spans="1:104" ht="15.5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  <c r="AR322" s="114"/>
      <c r="AS322" s="114"/>
      <c r="AT322" s="114"/>
      <c r="AU322" s="114"/>
      <c r="AV322" s="114"/>
      <c r="AW322" s="114"/>
      <c r="AX322" s="114"/>
      <c r="AY322" s="114"/>
      <c r="AZ322" s="114"/>
      <c r="BA322" s="114"/>
      <c r="BB322" s="114"/>
      <c r="BC322" s="114"/>
      <c r="BD322" s="114"/>
      <c r="BE322" s="114"/>
      <c r="BF322" s="114"/>
      <c r="BG322" s="114"/>
      <c r="BH322" s="114"/>
      <c r="BI322" s="114"/>
      <c r="BJ322" s="114"/>
      <c r="BK322" s="114"/>
      <c r="BL322" s="114"/>
      <c r="BM322" s="114"/>
      <c r="BN322" s="114"/>
      <c r="BO322" s="114"/>
      <c r="BP322" s="114"/>
      <c r="BQ322" s="114"/>
      <c r="BR322" s="114"/>
      <c r="BS322" s="114"/>
      <c r="BT322" s="114"/>
      <c r="BU322" s="114"/>
      <c r="BV322" s="114"/>
      <c r="BW322" s="114"/>
      <c r="BX322" s="114"/>
      <c r="BY322" s="114"/>
      <c r="BZ322" s="114"/>
      <c r="CA322" s="114"/>
      <c r="CB322" s="114"/>
      <c r="CC322" s="114"/>
      <c r="CD322" s="114"/>
      <c r="CE322" s="114"/>
      <c r="CF322" s="114"/>
      <c r="CG322" s="114"/>
      <c r="CH322" s="114"/>
      <c r="CI322" s="114"/>
      <c r="CJ322" s="114"/>
      <c r="CK322" s="114"/>
      <c r="CL322" s="114"/>
      <c r="CM322" s="114"/>
      <c r="CN322" s="114"/>
      <c r="CO322" s="114"/>
      <c r="CP322" s="114"/>
      <c r="CQ322" s="114"/>
      <c r="CR322" s="114"/>
      <c r="CS322" s="114"/>
      <c r="CT322" s="114"/>
      <c r="CU322" s="114"/>
      <c r="CV322" s="114"/>
      <c r="CW322" s="114"/>
      <c r="CX322" s="114"/>
      <c r="CY322" s="114"/>
      <c r="CZ322" s="114"/>
    </row>
    <row r="323" spans="1:104" ht="15.5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  <c r="AR323" s="114"/>
      <c r="AS323" s="114"/>
      <c r="AT323" s="114"/>
      <c r="AU323" s="114"/>
      <c r="AV323" s="114"/>
      <c r="AW323" s="114"/>
      <c r="AX323" s="114"/>
      <c r="AY323" s="114"/>
      <c r="AZ323" s="114"/>
      <c r="BA323" s="114"/>
      <c r="BB323" s="114"/>
      <c r="BC323" s="114"/>
      <c r="BD323" s="114"/>
      <c r="BE323" s="114"/>
      <c r="BF323" s="114"/>
      <c r="BG323" s="114"/>
      <c r="BH323" s="114"/>
      <c r="BI323" s="114"/>
      <c r="BJ323" s="114"/>
      <c r="BK323" s="114"/>
      <c r="BL323" s="114"/>
      <c r="BM323" s="114"/>
      <c r="BN323" s="114"/>
      <c r="BO323" s="114"/>
      <c r="BP323" s="114"/>
      <c r="BQ323" s="114"/>
      <c r="BR323" s="114"/>
      <c r="BS323" s="114"/>
      <c r="BT323" s="114"/>
      <c r="BU323" s="114"/>
      <c r="BV323" s="114"/>
      <c r="BW323" s="114"/>
      <c r="BX323" s="114"/>
      <c r="BY323" s="114"/>
      <c r="BZ323" s="114"/>
      <c r="CA323" s="114"/>
      <c r="CB323" s="114"/>
      <c r="CC323" s="114"/>
      <c r="CD323" s="114"/>
      <c r="CE323" s="114"/>
      <c r="CF323" s="114"/>
      <c r="CG323" s="114"/>
      <c r="CH323" s="114"/>
      <c r="CI323" s="114"/>
      <c r="CJ323" s="114"/>
      <c r="CK323" s="114"/>
      <c r="CL323" s="114"/>
      <c r="CM323" s="114"/>
      <c r="CN323" s="114"/>
      <c r="CO323" s="114"/>
      <c r="CP323" s="114"/>
      <c r="CQ323" s="114"/>
      <c r="CR323" s="114"/>
      <c r="CS323" s="114"/>
      <c r="CT323" s="114"/>
      <c r="CU323" s="114"/>
      <c r="CV323" s="114"/>
      <c r="CW323" s="114"/>
      <c r="CX323" s="114"/>
      <c r="CY323" s="114"/>
      <c r="CZ323" s="114"/>
    </row>
    <row r="324" spans="1:104" ht="15.5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4"/>
      <c r="AR324" s="114"/>
      <c r="AS324" s="114"/>
      <c r="AT324" s="114"/>
      <c r="AU324" s="114"/>
      <c r="AV324" s="114"/>
      <c r="AW324" s="114"/>
      <c r="AX324" s="114"/>
      <c r="AY324" s="114"/>
      <c r="AZ324" s="114"/>
      <c r="BA324" s="114"/>
      <c r="BB324" s="114"/>
      <c r="BC324" s="114"/>
      <c r="BD324" s="114"/>
      <c r="BE324" s="114"/>
      <c r="BF324" s="114"/>
      <c r="BG324" s="114"/>
      <c r="BH324" s="114"/>
      <c r="BI324" s="114"/>
      <c r="BJ324" s="114"/>
      <c r="BK324" s="114"/>
      <c r="BL324" s="114"/>
      <c r="BM324" s="114"/>
      <c r="BN324" s="114"/>
      <c r="BO324" s="114"/>
      <c r="BP324" s="114"/>
      <c r="BQ324" s="114"/>
      <c r="BR324" s="114"/>
      <c r="BS324" s="114"/>
      <c r="BT324" s="114"/>
      <c r="BU324" s="114"/>
      <c r="BV324" s="114"/>
      <c r="BW324" s="114"/>
      <c r="BX324" s="114"/>
      <c r="BY324" s="114"/>
      <c r="BZ324" s="114"/>
      <c r="CA324" s="114"/>
      <c r="CB324" s="114"/>
      <c r="CC324" s="114"/>
      <c r="CD324" s="114"/>
      <c r="CE324" s="114"/>
      <c r="CF324" s="114"/>
      <c r="CG324" s="114"/>
      <c r="CH324" s="114"/>
      <c r="CI324" s="114"/>
      <c r="CJ324" s="114"/>
      <c r="CK324" s="114"/>
      <c r="CL324" s="114"/>
      <c r="CM324" s="114"/>
      <c r="CN324" s="114"/>
      <c r="CO324" s="114"/>
      <c r="CP324" s="114"/>
      <c r="CQ324" s="114"/>
      <c r="CR324" s="114"/>
      <c r="CS324" s="114"/>
      <c r="CT324" s="114"/>
      <c r="CU324" s="114"/>
      <c r="CV324" s="114"/>
      <c r="CW324" s="114"/>
      <c r="CX324" s="114"/>
      <c r="CY324" s="114"/>
      <c r="CZ324" s="114"/>
    </row>
    <row r="325" spans="1:104" ht="15.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4"/>
      <c r="CH325" s="114"/>
      <c r="CI325" s="114"/>
      <c r="CJ325" s="114"/>
      <c r="CK325" s="114"/>
      <c r="CL325" s="114"/>
      <c r="CM325" s="114"/>
      <c r="CN325" s="114"/>
      <c r="CO325" s="114"/>
      <c r="CP325" s="114"/>
      <c r="CQ325" s="114"/>
      <c r="CR325" s="114"/>
      <c r="CS325" s="114"/>
      <c r="CT325" s="114"/>
      <c r="CU325" s="114"/>
      <c r="CV325" s="114"/>
      <c r="CW325" s="114"/>
      <c r="CX325" s="114"/>
      <c r="CY325" s="114"/>
      <c r="CZ325" s="114"/>
    </row>
    <row r="326" spans="1:104" ht="15.5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4"/>
      <c r="CH326" s="114"/>
      <c r="CI326" s="114"/>
      <c r="CJ326" s="114"/>
      <c r="CK326" s="114"/>
      <c r="CL326" s="114"/>
      <c r="CM326" s="114"/>
      <c r="CN326" s="114"/>
      <c r="CO326" s="114"/>
      <c r="CP326" s="114"/>
      <c r="CQ326" s="114"/>
      <c r="CR326" s="114"/>
      <c r="CS326" s="114"/>
      <c r="CT326" s="114"/>
      <c r="CU326" s="114"/>
      <c r="CV326" s="114"/>
      <c r="CW326" s="114"/>
      <c r="CX326" s="114"/>
      <c r="CY326" s="114"/>
      <c r="CZ326" s="114"/>
    </row>
    <row r="327" spans="1:104" ht="15.5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4"/>
      <c r="CH327" s="114"/>
      <c r="CI327" s="114"/>
      <c r="CJ327" s="114"/>
      <c r="CK327" s="114"/>
      <c r="CL327" s="114"/>
      <c r="CM327" s="114"/>
      <c r="CN327" s="114"/>
      <c r="CO327" s="114"/>
      <c r="CP327" s="114"/>
      <c r="CQ327" s="114"/>
      <c r="CR327" s="114"/>
      <c r="CS327" s="114"/>
      <c r="CT327" s="114"/>
      <c r="CU327" s="114"/>
      <c r="CV327" s="114"/>
      <c r="CW327" s="114"/>
      <c r="CX327" s="114"/>
      <c r="CY327" s="114"/>
      <c r="CZ327" s="114"/>
    </row>
    <row r="328" spans="1:104" ht="15.5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4"/>
      <c r="CH328" s="114"/>
      <c r="CI328" s="114"/>
      <c r="CJ328" s="114"/>
      <c r="CK328" s="114"/>
      <c r="CL328" s="114"/>
      <c r="CM328" s="114"/>
      <c r="CN328" s="114"/>
      <c r="CO328" s="114"/>
      <c r="CP328" s="114"/>
      <c r="CQ328" s="114"/>
      <c r="CR328" s="114"/>
      <c r="CS328" s="114"/>
      <c r="CT328" s="114"/>
      <c r="CU328" s="114"/>
      <c r="CV328" s="114"/>
      <c r="CW328" s="114"/>
      <c r="CX328" s="114"/>
      <c r="CY328" s="114"/>
      <c r="CZ328" s="114"/>
    </row>
    <row r="329" spans="1:104" ht="15.5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114"/>
      <c r="BB329" s="114"/>
      <c r="BC329" s="114"/>
      <c r="BD329" s="114"/>
      <c r="BE329" s="114"/>
      <c r="BF329" s="114"/>
      <c r="BG329" s="114"/>
      <c r="BH329" s="114"/>
      <c r="BI329" s="114"/>
      <c r="BJ329" s="114"/>
      <c r="BK329" s="114"/>
      <c r="BL329" s="114"/>
      <c r="BM329" s="114"/>
      <c r="BN329" s="114"/>
      <c r="BO329" s="114"/>
      <c r="BP329" s="114"/>
      <c r="BQ329" s="114"/>
      <c r="BR329" s="114"/>
      <c r="BS329" s="114"/>
      <c r="BT329" s="114"/>
      <c r="BU329" s="114"/>
      <c r="BV329" s="114"/>
      <c r="BW329" s="114"/>
      <c r="BX329" s="114"/>
      <c r="BY329" s="114"/>
      <c r="BZ329" s="114"/>
      <c r="CA329" s="114"/>
      <c r="CB329" s="114"/>
      <c r="CC329" s="114"/>
      <c r="CD329" s="114"/>
      <c r="CE329" s="114"/>
      <c r="CF329" s="114"/>
      <c r="CG329" s="114"/>
      <c r="CH329" s="114"/>
      <c r="CI329" s="114"/>
      <c r="CJ329" s="114"/>
      <c r="CK329" s="114"/>
      <c r="CL329" s="114"/>
      <c r="CM329" s="114"/>
      <c r="CN329" s="114"/>
      <c r="CO329" s="114"/>
      <c r="CP329" s="114"/>
      <c r="CQ329" s="114"/>
      <c r="CR329" s="114"/>
      <c r="CS329" s="114"/>
      <c r="CT329" s="114"/>
      <c r="CU329" s="114"/>
      <c r="CV329" s="114"/>
      <c r="CW329" s="114"/>
      <c r="CX329" s="114"/>
      <c r="CY329" s="114"/>
      <c r="CZ329" s="114"/>
    </row>
    <row r="330" spans="1:104" ht="15.5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4"/>
      <c r="AR330" s="114"/>
      <c r="AS330" s="114"/>
      <c r="AT330" s="114"/>
      <c r="AU330" s="114"/>
      <c r="AV330" s="114"/>
      <c r="AW330" s="114"/>
      <c r="AX330" s="114"/>
      <c r="AY330" s="114"/>
      <c r="AZ330" s="114"/>
      <c r="BA330" s="114"/>
      <c r="BB330" s="114"/>
      <c r="BC330" s="114"/>
      <c r="BD330" s="114"/>
      <c r="BE330" s="114"/>
      <c r="BF330" s="114"/>
      <c r="BG330" s="114"/>
      <c r="BH330" s="114"/>
      <c r="BI330" s="114"/>
      <c r="BJ330" s="114"/>
      <c r="BK330" s="114"/>
      <c r="BL330" s="114"/>
      <c r="BM330" s="114"/>
      <c r="BN330" s="114"/>
      <c r="BO330" s="114"/>
      <c r="BP330" s="114"/>
      <c r="BQ330" s="114"/>
      <c r="BR330" s="114"/>
      <c r="BS330" s="114"/>
      <c r="BT330" s="114"/>
      <c r="BU330" s="114"/>
      <c r="BV330" s="114"/>
      <c r="BW330" s="114"/>
      <c r="BX330" s="114"/>
      <c r="BY330" s="114"/>
      <c r="BZ330" s="114"/>
      <c r="CA330" s="114"/>
      <c r="CB330" s="114"/>
      <c r="CC330" s="114"/>
      <c r="CD330" s="114"/>
      <c r="CE330" s="114"/>
      <c r="CF330" s="114"/>
      <c r="CG330" s="114"/>
      <c r="CH330" s="114"/>
      <c r="CI330" s="114"/>
      <c r="CJ330" s="114"/>
      <c r="CK330" s="114"/>
      <c r="CL330" s="114"/>
      <c r="CM330" s="114"/>
      <c r="CN330" s="114"/>
      <c r="CO330" s="114"/>
      <c r="CP330" s="114"/>
      <c r="CQ330" s="114"/>
      <c r="CR330" s="114"/>
      <c r="CS330" s="114"/>
      <c r="CT330" s="114"/>
      <c r="CU330" s="114"/>
      <c r="CV330" s="114"/>
      <c r="CW330" s="114"/>
      <c r="CX330" s="114"/>
      <c r="CY330" s="114"/>
      <c r="CZ330" s="114"/>
    </row>
    <row r="331" spans="1:104" ht="15.5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4"/>
      <c r="AR331" s="114"/>
      <c r="AS331" s="114"/>
      <c r="AT331" s="114"/>
      <c r="AU331" s="114"/>
      <c r="AV331" s="114"/>
      <c r="AW331" s="114"/>
      <c r="AX331" s="114"/>
      <c r="AY331" s="114"/>
      <c r="AZ331" s="114"/>
      <c r="BA331" s="114"/>
      <c r="BB331" s="114"/>
      <c r="BC331" s="114"/>
      <c r="BD331" s="114"/>
      <c r="BE331" s="114"/>
      <c r="BF331" s="114"/>
      <c r="BG331" s="114"/>
      <c r="BH331" s="114"/>
      <c r="BI331" s="114"/>
      <c r="BJ331" s="114"/>
      <c r="BK331" s="114"/>
      <c r="BL331" s="114"/>
      <c r="BM331" s="114"/>
      <c r="BN331" s="114"/>
      <c r="BO331" s="114"/>
      <c r="BP331" s="114"/>
      <c r="BQ331" s="114"/>
      <c r="BR331" s="114"/>
      <c r="BS331" s="114"/>
      <c r="BT331" s="114"/>
      <c r="BU331" s="114"/>
      <c r="BV331" s="114"/>
      <c r="BW331" s="114"/>
      <c r="BX331" s="114"/>
      <c r="BY331" s="114"/>
      <c r="BZ331" s="114"/>
      <c r="CA331" s="114"/>
      <c r="CB331" s="114"/>
      <c r="CC331" s="114"/>
      <c r="CD331" s="114"/>
      <c r="CE331" s="114"/>
      <c r="CF331" s="114"/>
      <c r="CG331" s="114"/>
      <c r="CH331" s="114"/>
      <c r="CI331" s="114"/>
      <c r="CJ331" s="114"/>
      <c r="CK331" s="114"/>
      <c r="CL331" s="114"/>
      <c r="CM331" s="114"/>
      <c r="CN331" s="114"/>
      <c r="CO331" s="114"/>
      <c r="CP331" s="114"/>
      <c r="CQ331" s="114"/>
      <c r="CR331" s="114"/>
      <c r="CS331" s="114"/>
      <c r="CT331" s="114"/>
      <c r="CU331" s="114"/>
      <c r="CV331" s="114"/>
      <c r="CW331" s="114"/>
      <c r="CX331" s="114"/>
      <c r="CY331" s="114"/>
      <c r="CZ331" s="114"/>
    </row>
    <row r="332" spans="1:104" ht="15.5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4"/>
      <c r="CH332" s="114"/>
      <c r="CI332" s="114"/>
      <c r="CJ332" s="114"/>
      <c r="CK332" s="114"/>
      <c r="CL332" s="114"/>
      <c r="CM332" s="114"/>
      <c r="CN332" s="114"/>
      <c r="CO332" s="114"/>
      <c r="CP332" s="114"/>
      <c r="CQ332" s="114"/>
      <c r="CR332" s="114"/>
      <c r="CS332" s="114"/>
      <c r="CT332" s="114"/>
      <c r="CU332" s="114"/>
      <c r="CV332" s="114"/>
      <c r="CW332" s="114"/>
      <c r="CX332" s="114"/>
      <c r="CY332" s="114"/>
      <c r="CZ332" s="114"/>
    </row>
    <row r="333" spans="1:104" ht="15.5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4"/>
      <c r="CH333" s="114"/>
      <c r="CI333" s="114"/>
      <c r="CJ333" s="114"/>
      <c r="CK333" s="114"/>
      <c r="CL333" s="114"/>
      <c r="CM333" s="114"/>
      <c r="CN333" s="114"/>
      <c r="CO333" s="114"/>
      <c r="CP333" s="114"/>
      <c r="CQ333" s="114"/>
      <c r="CR333" s="114"/>
      <c r="CS333" s="114"/>
      <c r="CT333" s="114"/>
      <c r="CU333" s="114"/>
      <c r="CV333" s="114"/>
      <c r="CW333" s="114"/>
      <c r="CX333" s="114"/>
      <c r="CY333" s="114"/>
      <c r="CZ333" s="114"/>
    </row>
    <row r="334" spans="1:104" ht="15.5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4"/>
      <c r="CH334" s="114"/>
      <c r="CI334" s="114"/>
      <c r="CJ334" s="114"/>
      <c r="CK334" s="114"/>
      <c r="CL334" s="114"/>
      <c r="CM334" s="114"/>
      <c r="CN334" s="114"/>
      <c r="CO334" s="114"/>
      <c r="CP334" s="114"/>
      <c r="CQ334" s="114"/>
      <c r="CR334" s="114"/>
      <c r="CS334" s="114"/>
      <c r="CT334" s="114"/>
      <c r="CU334" s="114"/>
      <c r="CV334" s="114"/>
      <c r="CW334" s="114"/>
      <c r="CX334" s="114"/>
      <c r="CY334" s="114"/>
      <c r="CZ334" s="114"/>
    </row>
    <row r="335" spans="1:104" ht="15.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4"/>
      <c r="CH335" s="114"/>
      <c r="CI335" s="114"/>
      <c r="CJ335" s="114"/>
      <c r="CK335" s="114"/>
      <c r="CL335" s="114"/>
      <c r="CM335" s="114"/>
      <c r="CN335" s="114"/>
      <c r="CO335" s="114"/>
      <c r="CP335" s="114"/>
      <c r="CQ335" s="114"/>
      <c r="CR335" s="114"/>
      <c r="CS335" s="114"/>
      <c r="CT335" s="114"/>
      <c r="CU335" s="114"/>
      <c r="CV335" s="114"/>
      <c r="CW335" s="114"/>
      <c r="CX335" s="114"/>
      <c r="CY335" s="114"/>
      <c r="CZ335" s="114"/>
    </row>
    <row r="336" spans="1:104" ht="15.5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4"/>
      <c r="AR336" s="114"/>
      <c r="AS336" s="114"/>
      <c r="AT336" s="114"/>
      <c r="AU336" s="114"/>
      <c r="AV336" s="114"/>
      <c r="AW336" s="114"/>
      <c r="AX336" s="114"/>
      <c r="AY336" s="114"/>
      <c r="AZ336" s="114"/>
      <c r="BA336" s="114"/>
      <c r="BB336" s="114"/>
      <c r="BC336" s="114"/>
      <c r="BD336" s="114"/>
      <c r="BE336" s="114"/>
      <c r="BF336" s="114"/>
      <c r="BG336" s="114"/>
      <c r="BH336" s="114"/>
      <c r="BI336" s="114"/>
      <c r="BJ336" s="114"/>
      <c r="BK336" s="114"/>
      <c r="BL336" s="114"/>
      <c r="BM336" s="114"/>
      <c r="BN336" s="114"/>
      <c r="BO336" s="114"/>
      <c r="BP336" s="114"/>
      <c r="BQ336" s="114"/>
      <c r="BR336" s="114"/>
      <c r="BS336" s="114"/>
      <c r="BT336" s="114"/>
      <c r="BU336" s="114"/>
      <c r="BV336" s="114"/>
      <c r="BW336" s="114"/>
      <c r="BX336" s="114"/>
      <c r="BY336" s="114"/>
      <c r="BZ336" s="114"/>
      <c r="CA336" s="114"/>
      <c r="CB336" s="114"/>
      <c r="CC336" s="114"/>
      <c r="CD336" s="114"/>
      <c r="CE336" s="114"/>
      <c r="CF336" s="114"/>
      <c r="CG336" s="114"/>
      <c r="CH336" s="114"/>
      <c r="CI336" s="114"/>
      <c r="CJ336" s="114"/>
      <c r="CK336" s="114"/>
      <c r="CL336" s="114"/>
      <c r="CM336" s="114"/>
      <c r="CN336" s="114"/>
      <c r="CO336" s="114"/>
      <c r="CP336" s="114"/>
      <c r="CQ336" s="114"/>
      <c r="CR336" s="114"/>
      <c r="CS336" s="114"/>
      <c r="CT336" s="114"/>
      <c r="CU336" s="114"/>
      <c r="CV336" s="114"/>
      <c r="CW336" s="114"/>
      <c r="CX336" s="114"/>
      <c r="CY336" s="114"/>
      <c r="CZ336" s="114"/>
    </row>
    <row r="337" spans="1:104" ht="15.5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4"/>
      <c r="AR337" s="114"/>
      <c r="AS337" s="114"/>
      <c r="AT337" s="114"/>
      <c r="AU337" s="114"/>
      <c r="AV337" s="114"/>
      <c r="AW337" s="114"/>
      <c r="AX337" s="114"/>
      <c r="AY337" s="114"/>
      <c r="AZ337" s="114"/>
      <c r="BA337" s="114"/>
      <c r="BB337" s="114"/>
      <c r="BC337" s="114"/>
      <c r="BD337" s="114"/>
      <c r="BE337" s="114"/>
      <c r="BF337" s="114"/>
      <c r="BG337" s="114"/>
      <c r="BH337" s="114"/>
      <c r="BI337" s="114"/>
      <c r="BJ337" s="114"/>
      <c r="BK337" s="114"/>
      <c r="BL337" s="114"/>
      <c r="BM337" s="114"/>
      <c r="BN337" s="114"/>
      <c r="BO337" s="114"/>
      <c r="BP337" s="114"/>
      <c r="BQ337" s="114"/>
      <c r="BR337" s="114"/>
      <c r="BS337" s="114"/>
      <c r="BT337" s="114"/>
      <c r="BU337" s="114"/>
      <c r="BV337" s="114"/>
      <c r="BW337" s="114"/>
      <c r="BX337" s="114"/>
      <c r="BY337" s="114"/>
      <c r="BZ337" s="114"/>
      <c r="CA337" s="114"/>
      <c r="CB337" s="114"/>
      <c r="CC337" s="114"/>
      <c r="CD337" s="114"/>
      <c r="CE337" s="114"/>
      <c r="CF337" s="114"/>
      <c r="CG337" s="114"/>
      <c r="CH337" s="114"/>
      <c r="CI337" s="114"/>
      <c r="CJ337" s="114"/>
      <c r="CK337" s="114"/>
      <c r="CL337" s="114"/>
      <c r="CM337" s="114"/>
      <c r="CN337" s="114"/>
      <c r="CO337" s="114"/>
      <c r="CP337" s="114"/>
      <c r="CQ337" s="114"/>
      <c r="CR337" s="114"/>
      <c r="CS337" s="114"/>
      <c r="CT337" s="114"/>
      <c r="CU337" s="114"/>
      <c r="CV337" s="114"/>
      <c r="CW337" s="114"/>
      <c r="CX337" s="114"/>
      <c r="CY337" s="114"/>
      <c r="CZ337" s="114"/>
    </row>
    <row r="338" spans="1:104" ht="15.5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4"/>
      <c r="AR338" s="114"/>
      <c r="AS338" s="114"/>
      <c r="AT338" s="114"/>
      <c r="AU338" s="114"/>
      <c r="AV338" s="114"/>
      <c r="AW338" s="114"/>
      <c r="AX338" s="114"/>
      <c r="AY338" s="114"/>
      <c r="AZ338" s="114"/>
      <c r="BA338" s="114"/>
      <c r="BB338" s="114"/>
      <c r="BC338" s="114"/>
      <c r="BD338" s="114"/>
      <c r="BE338" s="114"/>
      <c r="BF338" s="114"/>
      <c r="BG338" s="114"/>
      <c r="BH338" s="114"/>
      <c r="BI338" s="114"/>
      <c r="BJ338" s="114"/>
      <c r="BK338" s="114"/>
      <c r="BL338" s="114"/>
      <c r="BM338" s="114"/>
      <c r="BN338" s="114"/>
      <c r="BO338" s="114"/>
      <c r="BP338" s="114"/>
      <c r="BQ338" s="114"/>
      <c r="BR338" s="114"/>
      <c r="BS338" s="114"/>
      <c r="BT338" s="114"/>
      <c r="BU338" s="114"/>
      <c r="BV338" s="114"/>
      <c r="BW338" s="114"/>
      <c r="BX338" s="114"/>
      <c r="BY338" s="114"/>
      <c r="BZ338" s="114"/>
      <c r="CA338" s="114"/>
      <c r="CB338" s="114"/>
      <c r="CC338" s="114"/>
      <c r="CD338" s="114"/>
      <c r="CE338" s="114"/>
      <c r="CF338" s="114"/>
      <c r="CG338" s="114"/>
      <c r="CH338" s="114"/>
      <c r="CI338" s="114"/>
      <c r="CJ338" s="114"/>
      <c r="CK338" s="114"/>
      <c r="CL338" s="114"/>
      <c r="CM338" s="114"/>
      <c r="CN338" s="114"/>
      <c r="CO338" s="114"/>
      <c r="CP338" s="114"/>
      <c r="CQ338" s="114"/>
      <c r="CR338" s="114"/>
      <c r="CS338" s="114"/>
      <c r="CT338" s="114"/>
      <c r="CU338" s="114"/>
      <c r="CV338" s="114"/>
      <c r="CW338" s="114"/>
      <c r="CX338" s="114"/>
      <c r="CY338" s="114"/>
      <c r="CZ338" s="114"/>
    </row>
    <row r="339" spans="1:104" ht="15.5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4"/>
      <c r="CH339" s="114"/>
      <c r="CI339" s="114"/>
      <c r="CJ339" s="114"/>
      <c r="CK339" s="114"/>
      <c r="CL339" s="114"/>
      <c r="CM339" s="114"/>
      <c r="CN339" s="114"/>
      <c r="CO339" s="114"/>
      <c r="CP339" s="114"/>
      <c r="CQ339" s="114"/>
      <c r="CR339" s="114"/>
      <c r="CS339" s="114"/>
      <c r="CT339" s="114"/>
      <c r="CU339" s="114"/>
      <c r="CV339" s="114"/>
      <c r="CW339" s="114"/>
      <c r="CX339" s="114"/>
      <c r="CY339" s="114"/>
      <c r="CZ339" s="114"/>
    </row>
    <row r="340" spans="1:104" ht="15.5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4"/>
      <c r="CH340" s="114"/>
      <c r="CI340" s="114"/>
      <c r="CJ340" s="114"/>
      <c r="CK340" s="114"/>
      <c r="CL340" s="114"/>
      <c r="CM340" s="114"/>
      <c r="CN340" s="114"/>
      <c r="CO340" s="114"/>
      <c r="CP340" s="114"/>
      <c r="CQ340" s="114"/>
      <c r="CR340" s="114"/>
      <c r="CS340" s="114"/>
      <c r="CT340" s="114"/>
      <c r="CU340" s="114"/>
      <c r="CV340" s="114"/>
      <c r="CW340" s="114"/>
      <c r="CX340" s="114"/>
      <c r="CY340" s="114"/>
      <c r="CZ340" s="114"/>
    </row>
    <row r="341" spans="1:104" ht="15.5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4"/>
      <c r="CH341" s="114"/>
      <c r="CI341" s="114"/>
      <c r="CJ341" s="114"/>
      <c r="CK341" s="114"/>
      <c r="CL341" s="114"/>
      <c r="CM341" s="114"/>
      <c r="CN341" s="114"/>
      <c r="CO341" s="114"/>
      <c r="CP341" s="114"/>
      <c r="CQ341" s="114"/>
      <c r="CR341" s="114"/>
      <c r="CS341" s="114"/>
      <c r="CT341" s="114"/>
      <c r="CU341" s="114"/>
      <c r="CV341" s="114"/>
      <c r="CW341" s="114"/>
      <c r="CX341" s="114"/>
      <c r="CY341" s="114"/>
      <c r="CZ341" s="114"/>
    </row>
    <row r="342" spans="1:104" ht="15.5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4"/>
      <c r="CH342" s="114"/>
      <c r="CI342" s="114"/>
      <c r="CJ342" s="114"/>
      <c r="CK342" s="114"/>
      <c r="CL342" s="114"/>
      <c r="CM342" s="114"/>
      <c r="CN342" s="114"/>
      <c r="CO342" s="114"/>
      <c r="CP342" s="114"/>
      <c r="CQ342" s="114"/>
      <c r="CR342" s="114"/>
      <c r="CS342" s="114"/>
      <c r="CT342" s="114"/>
      <c r="CU342" s="114"/>
      <c r="CV342" s="114"/>
      <c r="CW342" s="114"/>
      <c r="CX342" s="114"/>
      <c r="CY342" s="114"/>
      <c r="CZ342" s="114"/>
    </row>
    <row r="343" spans="1:104" ht="15.5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4"/>
      <c r="CH343" s="114"/>
      <c r="CI343" s="114"/>
      <c r="CJ343" s="114"/>
      <c r="CK343" s="114"/>
      <c r="CL343" s="114"/>
      <c r="CM343" s="114"/>
      <c r="CN343" s="114"/>
      <c r="CO343" s="114"/>
      <c r="CP343" s="114"/>
      <c r="CQ343" s="114"/>
      <c r="CR343" s="114"/>
      <c r="CS343" s="114"/>
      <c r="CT343" s="114"/>
      <c r="CU343" s="114"/>
      <c r="CV343" s="114"/>
      <c r="CW343" s="114"/>
      <c r="CX343" s="114"/>
      <c r="CY343" s="114"/>
      <c r="CZ343" s="114"/>
    </row>
    <row r="344" spans="1:104" ht="15.5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4"/>
      <c r="CH344" s="114"/>
      <c r="CI344" s="114"/>
      <c r="CJ344" s="114"/>
      <c r="CK344" s="114"/>
      <c r="CL344" s="114"/>
      <c r="CM344" s="114"/>
      <c r="CN344" s="114"/>
      <c r="CO344" s="114"/>
      <c r="CP344" s="114"/>
      <c r="CQ344" s="114"/>
      <c r="CR344" s="114"/>
      <c r="CS344" s="114"/>
      <c r="CT344" s="114"/>
      <c r="CU344" s="114"/>
      <c r="CV344" s="114"/>
      <c r="CW344" s="114"/>
      <c r="CX344" s="114"/>
      <c r="CY344" s="114"/>
      <c r="CZ344" s="114"/>
    </row>
    <row r="345" spans="1:104" ht="15.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  <c r="AR345" s="114"/>
      <c r="AS345" s="114"/>
      <c r="AT345" s="114"/>
      <c r="AU345" s="114"/>
      <c r="AV345" s="114"/>
      <c r="AW345" s="114"/>
      <c r="AX345" s="114"/>
      <c r="AY345" s="114"/>
      <c r="AZ345" s="114"/>
      <c r="BA345" s="114"/>
      <c r="BB345" s="114"/>
      <c r="BC345" s="114"/>
      <c r="BD345" s="114"/>
      <c r="BE345" s="114"/>
      <c r="BF345" s="114"/>
      <c r="BG345" s="114"/>
      <c r="BH345" s="114"/>
      <c r="BI345" s="114"/>
      <c r="BJ345" s="114"/>
      <c r="BK345" s="114"/>
      <c r="BL345" s="114"/>
      <c r="BM345" s="114"/>
      <c r="BN345" s="114"/>
      <c r="BO345" s="114"/>
      <c r="BP345" s="114"/>
      <c r="BQ345" s="114"/>
      <c r="BR345" s="114"/>
      <c r="BS345" s="114"/>
      <c r="BT345" s="114"/>
      <c r="BU345" s="114"/>
      <c r="BV345" s="114"/>
      <c r="BW345" s="114"/>
      <c r="BX345" s="114"/>
      <c r="BY345" s="114"/>
      <c r="BZ345" s="114"/>
      <c r="CA345" s="114"/>
      <c r="CB345" s="114"/>
      <c r="CC345" s="114"/>
      <c r="CD345" s="114"/>
      <c r="CE345" s="114"/>
      <c r="CF345" s="114"/>
      <c r="CG345" s="114"/>
      <c r="CH345" s="114"/>
      <c r="CI345" s="114"/>
      <c r="CJ345" s="114"/>
      <c r="CK345" s="114"/>
      <c r="CL345" s="114"/>
      <c r="CM345" s="114"/>
      <c r="CN345" s="114"/>
      <c r="CO345" s="114"/>
      <c r="CP345" s="114"/>
      <c r="CQ345" s="114"/>
      <c r="CR345" s="114"/>
      <c r="CS345" s="114"/>
      <c r="CT345" s="114"/>
      <c r="CU345" s="114"/>
      <c r="CV345" s="114"/>
      <c r="CW345" s="114"/>
      <c r="CX345" s="114"/>
      <c r="CY345" s="114"/>
      <c r="CZ345" s="114"/>
    </row>
    <row r="346" spans="1:104" ht="15.5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4"/>
      <c r="CH346" s="114"/>
      <c r="CI346" s="114"/>
      <c r="CJ346" s="114"/>
      <c r="CK346" s="114"/>
      <c r="CL346" s="114"/>
      <c r="CM346" s="114"/>
      <c r="CN346" s="114"/>
      <c r="CO346" s="114"/>
      <c r="CP346" s="114"/>
      <c r="CQ346" s="114"/>
      <c r="CR346" s="114"/>
      <c r="CS346" s="114"/>
      <c r="CT346" s="114"/>
      <c r="CU346" s="114"/>
      <c r="CV346" s="114"/>
      <c r="CW346" s="114"/>
      <c r="CX346" s="114"/>
      <c r="CY346" s="114"/>
      <c r="CZ346" s="114"/>
    </row>
    <row r="347" spans="1:104" ht="15.5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4"/>
      <c r="CH347" s="114"/>
      <c r="CI347" s="114"/>
      <c r="CJ347" s="114"/>
      <c r="CK347" s="114"/>
      <c r="CL347" s="114"/>
      <c r="CM347" s="114"/>
      <c r="CN347" s="114"/>
      <c r="CO347" s="114"/>
      <c r="CP347" s="114"/>
      <c r="CQ347" s="114"/>
      <c r="CR347" s="114"/>
      <c r="CS347" s="114"/>
      <c r="CT347" s="114"/>
      <c r="CU347" s="114"/>
      <c r="CV347" s="114"/>
      <c r="CW347" s="114"/>
      <c r="CX347" s="114"/>
      <c r="CY347" s="114"/>
      <c r="CZ347" s="114"/>
    </row>
    <row r="348" spans="1:104" ht="15.5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4"/>
      <c r="CH348" s="114"/>
      <c r="CI348" s="114"/>
      <c r="CJ348" s="114"/>
      <c r="CK348" s="114"/>
      <c r="CL348" s="114"/>
      <c r="CM348" s="114"/>
      <c r="CN348" s="114"/>
      <c r="CO348" s="114"/>
      <c r="CP348" s="114"/>
      <c r="CQ348" s="114"/>
      <c r="CR348" s="114"/>
      <c r="CS348" s="114"/>
      <c r="CT348" s="114"/>
      <c r="CU348" s="114"/>
      <c r="CV348" s="114"/>
      <c r="CW348" s="114"/>
      <c r="CX348" s="114"/>
      <c r="CY348" s="114"/>
      <c r="CZ348" s="114"/>
    </row>
    <row r="349" spans="1:104" ht="15.5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4"/>
      <c r="CH349" s="114"/>
      <c r="CI349" s="114"/>
      <c r="CJ349" s="114"/>
      <c r="CK349" s="114"/>
      <c r="CL349" s="114"/>
      <c r="CM349" s="114"/>
      <c r="CN349" s="114"/>
      <c r="CO349" s="114"/>
      <c r="CP349" s="114"/>
      <c r="CQ349" s="114"/>
      <c r="CR349" s="114"/>
      <c r="CS349" s="114"/>
      <c r="CT349" s="114"/>
      <c r="CU349" s="114"/>
      <c r="CV349" s="114"/>
      <c r="CW349" s="114"/>
      <c r="CX349" s="114"/>
      <c r="CY349" s="114"/>
      <c r="CZ349" s="114"/>
    </row>
    <row r="350" spans="1:104" ht="15.5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4"/>
      <c r="CH350" s="114"/>
      <c r="CI350" s="114"/>
      <c r="CJ350" s="114"/>
      <c r="CK350" s="114"/>
      <c r="CL350" s="114"/>
      <c r="CM350" s="114"/>
      <c r="CN350" s="114"/>
      <c r="CO350" s="114"/>
      <c r="CP350" s="114"/>
      <c r="CQ350" s="114"/>
      <c r="CR350" s="114"/>
      <c r="CS350" s="114"/>
      <c r="CT350" s="114"/>
      <c r="CU350" s="114"/>
      <c r="CV350" s="114"/>
      <c r="CW350" s="114"/>
      <c r="CX350" s="114"/>
      <c r="CY350" s="114"/>
      <c r="CZ350" s="114"/>
    </row>
    <row r="351" spans="1:104" ht="15.5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4"/>
      <c r="CH351" s="114"/>
      <c r="CI351" s="114"/>
      <c r="CJ351" s="114"/>
      <c r="CK351" s="114"/>
      <c r="CL351" s="114"/>
      <c r="CM351" s="114"/>
      <c r="CN351" s="114"/>
      <c r="CO351" s="114"/>
      <c r="CP351" s="114"/>
      <c r="CQ351" s="114"/>
      <c r="CR351" s="114"/>
      <c r="CS351" s="114"/>
      <c r="CT351" s="114"/>
      <c r="CU351" s="114"/>
      <c r="CV351" s="114"/>
      <c r="CW351" s="114"/>
      <c r="CX351" s="114"/>
      <c r="CY351" s="114"/>
      <c r="CZ351" s="114"/>
    </row>
    <row r="352" spans="1:104" ht="15.5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  <c r="AR352" s="114"/>
      <c r="AS352" s="114"/>
      <c r="AT352" s="114"/>
      <c r="AU352" s="114"/>
      <c r="AV352" s="114"/>
      <c r="AW352" s="114"/>
      <c r="AX352" s="114"/>
      <c r="AY352" s="114"/>
      <c r="AZ352" s="114"/>
      <c r="BA352" s="114"/>
      <c r="BB352" s="114"/>
      <c r="BC352" s="114"/>
      <c r="BD352" s="114"/>
      <c r="BE352" s="114"/>
      <c r="BF352" s="114"/>
      <c r="BG352" s="114"/>
      <c r="BH352" s="114"/>
      <c r="BI352" s="114"/>
      <c r="BJ352" s="114"/>
      <c r="BK352" s="114"/>
      <c r="BL352" s="114"/>
      <c r="BM352" s="114"/>
      <c r="BN352" s="114"/>
      <c r="BO352" s="114"/>
      <c r="BP352" s="114"/>
      <c r="BQ352" s="114"/>
      <c r="BR352" s="114"/>
      <c r="BS352" s="114"/>
      <c r="BT352" s="114"/>
      <c r="BU352" s="114"/>
      <c r="BV352" s="114"/>
      <c r="BW352" s="114"/>
      <c r="BX352" s="114"/>
      <c r="BY352" s="114"/>
      <c r="BZ352" s="114"/>
      <c r="CA352" s="114"/>
      <c r="CB352" s="114"/>
      <c r="CC352" s="114"/>
      <c r="CD352" s="114"/>
      <c r="CE352" s="114"/>
      <c r="CF352" s="114"/>
      <c r="CG352" s="114"/>
      <c r="CH352" s="114"/>
      <c r="CI352" s="114"/>
      <c r="CJ352" s="114"/>
      <c r="CK352" s="114"/>
      <c r="CL352" s="114"/>
      <c r="CM352" s="114"/>
      <c r="CN352" s="114"/>
      <c r="CO352" s="114"/>
      <c r="CP352" s="114"/>
      <c r="CQ352" s="114"/>
      <c r="CR352" s="114"/>
      <c r="CS352" s="114"/>
      <c r="CT352" s="114"/>
      <c r="CU352" s="114"/>
      <c r="CV352" s="114"/>
      <c r="CW352" s="114"/>
      <c r="CX352" s="114"/>
      <c r="CY352" s="114"/>
      <c r="CZ352" s="114"/>
    </row>
    <row r="353" spans="1:104" ht="15.5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4"/>
      <c r="CH353" s="114"/>
      <c r="CI353" s="114"/>
      <c r="CJ353" s="114"/>
      <c r="CK353" s="114"/>
      <c r="CL353" s="114"/>
      <c r="CM353" s="114"/>
      <c r="CN353" s="114"/>
      <c r="CO353" s="114"/>
      <c r="CP353" s="114"/>
      <c r="CQ353" s="114"/>
      <c r="CR353" s="114"/>
      <c r="CS353" s="114"/>
      <c r="CT353" s="114"/>
      <c r="CU353" s="114"/>
      <c r="CV353" s="114"/>
      <c r="CW353" s="114"/>
      <c r="CX353" s="114"/>
      <c r="CY353" s="114"/>
      <c r="CZ353" s="114"/>
    </row>
    <row r="354" spans="1:104" ht="15.5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4"/>
      <c r="CH354" s="114"/>
      <c r="CI354" s="114"/>
      <c r="CJ354" s="114"/>
      <c r="CK354" s="114"/>
      <c r="CL354" s="114"/>
      <c r="CM354" s="114"/>
      <c r="CN354" s="114"/>
      <c r="CO354" s="114"/>
      <c r="CP354" s="114"/>
      <c r="CQ354" s="114"/>
      <c r="CR354" s="114"/>
      <c r="CS354" s="114"/>
      <c r="CT354" s="114"/>
      <c r="CU354" s="114"/>
      <c r="CV354" s="114"/>
      <c r="CW354" s="114"/>
      <c r="CX354" s="114"/>
      <c r="CY354" s="114"/>
      <c r="CZ354" s="114"/>
    </row>
    <row r="355" spans="1:104" ht="15.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4"/>
      <c r="CH355" s="114"/>
      <c r="CI355" s="114"/>
      <c r="CJ355" s="114"/>
      <c r="CK355" s="114"/>
      <c r="CL355" s="114"/>
      <c r="CM355" s="114"/>
      <c r="CN355" s="114"/>
      <c r="CO355" s="114"/>
      <c r="CP355" s="114"/>
      <c r="CQ355" s="114"/>
      <c r="CR355" s="114"/>
      <c r="CS355" s="114"/>
      <c r="CT355" s="114"/>
      <c r="CU355" s="114"/>
      <c r="CV355" s="114"/>
      <c r="CW355" s="114"/>
      <c r="CX355" s="114"/>
      <c r="CY355" s="114"/>
      <c r="CZ355" s="114"/>
    </row>
    <row r="356" spans="1:104" ht="15.5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4"/>
      <c r="CH356" s="114"/>
      <c r="CI356" s="114"/>
      <c r="CJ356" s="114"/>
      <c r="CK356" s="114"/>
      <c r="CL356" s="114"/>
      <c r="CM356" s="114"/>
      <c r="CN356" s="114"/>
      <c r="CO356" s="114"/>
      <c r="CP356" s="114"/>
      <c r="CQ356" s="114"/>
      <c r="CR356" s="114"/>
      <c r="CS356" s="114"/>
      <c r="CT356" s="114"/>
      <c r="CU356" s="114"/>
      <c r="CV356" s="114"/>
      <c r="CW356" s="114"/>
      <c r="CX356" s="114"/>
      <c r="CY356" s="114"/>
      <c r="CZ356" s="114"/>
    </row>
    <row r="357" spans="1:104" ht="15.5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4"/>
      <c r="CH357" s="114"/>
      <c r="CI357" s="114"/>
      <c r="CJ357" s="114"/>
      <c r="CK357" s="114"/>
      <c r="CL357" s="114"/>
      <c r="CM357" s="114"/>
      <c r="CN357" s="114"/>
      <c r="CO357" s="114"/>
      <c r="CP357" s="114"/>
      <c r="CQ357" s="114"/>
      <c r="CR357" s="114"/>
      <c r="CS357" s="114"/>
      <c r="CT357" s="114"/>
      <c r="CU357" s="114"/>
      <c r="CV357" s="114"/>
      <c r="CW357" s="114"/>
      <c r="CX357" s="114"/>
      <c r="CY357" s="114"/>
      <c r="CZ357" s="114"/>
    </row>
    <row r="358" spans="1:104" ht="15.5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4"/>
      <c r="CH358" s="114"/>
      <c r="CI358" s="114"/>
      <c r="CJ358" s="114"/>
      <c r="CK358" s="114"/>
      <c r="CL358" s="114"/>
      <c r="CM358" s="114"/>
      <c r="CN358" s="114"/>
      <c r="CO358" s="114"/>
      <c r="CP358" s="114"/>
      <c r="CQ358" s="114"/>
      <c r="CR358" s="114"/>
      <c r="CS358" s="114"/>
      <c r="CT358" s="114"/>
      <c r="CU358" s="114"/>
      <c r="CV358" s="114"/>
      <c r="CW358" s="114"/>
      <c r="CX358" s="114"/>
      <c r="CY358" s="114"/>
      <c r="CZ358" s="114"/>
    </row>
    <row r="359" spans="1:104" ht="15.5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4"/>
      <c r="AR359" s="114"/>
      <c r="AS359" s="114"/>
      <c r="AT359" s="114"/>
      <c r="AU359" s="114"/>
      <c r="AV359" s="114"/>
      <c r="AW359" s="114"/>
      <c r="AX359" s="114"/>
      <c r="AY359" s="114"/>
      <c r="AZ359" s="114"/>
      <c r="BA359" s="114"/>
      <c r="BB359" s="114"/>
      <c r="BC359" s="114"/>
      <c r="BD359" s="114"/>
      <c r="BE359" s="114"/>
      <c r="BF359" s="114"/>
      <c r="BG359" s="114"/>
      <c r="BH359" s="114"/>
      <c r="BI359" s="114"/>
      <c r="BJ359" s="114"/>
      <c r="BK359" s="114"/>
      <c r="BL359" s="114"/>
      <c r="BM359" s="114"/>
      <c r="BN359" s="114"/>
      <c r="BO359" s="114"/>
      <c r="BP359" s="114"/>
      <c r="BQ359" s="114"/>
      <c r="BR359" s="114"/>
      <c r="BS359" s="114"/>
      <c r="BT359" s="114"/>
      <c r="BU359" s="114"/>
      <c r="BV359" s="114"/>
      <c r="BW359" s="114"/>
      <c r="BX359" s="114"/>
      <c r="BY359" s="114"/>
      <c r="BZ359" s="114"/>
      <c r="CA359" s="114"/>
      <c r="CB359" s="114"/>
      <c r="CC359" s="114"/>
      <c r="CD359" s="114"/>
      <c r="CE359" s="114"/>
      <c r="CF359" s="114"/>
      <c r="CG359" s="114"/>
      <c r="CH359" s="114"/>
      <c r="CI359" s="114"/>
      <c r="CJ359" s="114"/>
      <c r="CK359" s="114"/>
      <c r="CL359" s="114"/>
      <c r="CM359" s="114"/>
      <c r="CN359" s="114"/>
      <c r="CO359" s="114"/>
      <c r="CP359" s="114"/>
      <c r="CQ359" s="114"/>
      <c r="CR359" s="114"/>
      <c r="CS359" s="114"/>
      <c r="CT359" s="114"/>
      <c r="CU359" s="114"/>
      <c r="CV359" s="114"/>
      <c r="CW359" s="114"/>
      <c r="CX359" s="114"/>
      <c r="CY359" s="114"/>
      <c r="CZ359" s="114"/>
    </row>
    <row r="360" spans="1:104" ht="15.5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4"/>
      <c r="CH360" s="114"/>
      <c r="CI360" s="114"/>
      <c r="CJ360" s="114"/>
      <c r="CK360" s="114"/>
      <c r="CL360" s="114"/>
      <c r="CM360" s="114"/>
      <c r="CN360" s="114"/>
      <c r="CO360" s="114"/>
      <c r="CP360" s="114"/>
      <c r="CQ360" s="114"/>
      <c r="CR360" s="114"/>
      <c r="CS360" s="114"/>
      <c r="CT360" s="114"/>
      <c r="CU360" s="114"/>
      <c r="CV360" s="114"/>
      <c r="CW360" s="114"/>
      <c r="CX360" s="114"/>
      <c r="CY360" s="114"/>
      <c r="CZ360" s="114"/>
    </row>
    <row r="361" spans="1:104" ht="15.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4"/>
      <c r="CH361" s="114"/>
      <c r="CI361" s="114"/>
      <c r="CJ361" s="114"/>
      <c r="CK361" s="114"/>
      <c r="CL361" s="114"/>
      <c r="CM361" s="114"/>
      <c r="CN361" s="114"/>
      <c r="CO361" s="114"/>
      <c r="CP361" s="114"/>
      <c r="CQ361" s="114"/>
      <c r="CR361" s="114"/>
      <c r="CS361" s="114"/>
      <c r="CT361" s="114"/>
      <c r="CU361" s="114"/>
      <c r="CV361" s="114"/>
      <c r="CW361" s="114"/>
      <c r="CX361" s="114"/>
      <c r="CY361" s="114"/>
      <c r="CZ361" s="114"/>
    </row>
    <row r="362" spans="1:104" ht="15.5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4"/>
      <c r="CH362" s="114"/>
      <c r="CI362" s="114"/>
      <c r="CJ362" s="114"/>
      <c r="CK362" s="114"/>
      <c r="CL362" s="114"/>
      <c r="CM362" s="114"/>
      <c r="CN362" s="114"/>
      <c r="CO362" s="114"/>
      <c r="CP362" s="114"/>
      <c r="CQ362" s="114"/>
      <c r="CR362" s="114"/>
      <c r="CS362" s="114"/>
      <c r="CT362" s="114"/>
      <c r="CU362" s="114"/>
      <c r="CV362" s="114"/>
      <c r="CW362" s="114"/>
      <c r="CX362" s="114"/>
      <c r="CY362" s="114"/>
      <c r="CZ362" s="114"/>
    </row>
    <row r="363" spans="1:104" ht="15.5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4"/>
      <c r="CH363" s="114"/>
      <c r="CI363" s="114"/>
      <c r="CJ363" s="114"/>
      <c r="CK363" s="114"/>
      <c r="CL363" s="114"/>
      <c r="CM363" s="114"/>
      <c r="CN363" s="114"/>
      <c r="CO363" s="114"/>
      <c r="CP363" s="114"/>
      <c r="CQ363" s="114"/>
      <c r="CR363" s="114"/>
      <c r="CS363" s="114"/>
      <c r="CT363" s="114"/>
      <c r="CU363" s="114"/>
      <c r="CV363" s="114"/>
      <c r="CW363" s="114"/>
      <c r="CX363" s="114"/>
      <c r="CY363" s="114"/>
      <c r="CZ363" s="114"/>
    </row>
    <row r="364" spans="1:104" ht="15.5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4"/>
      <c r="AR364" s="114"/>
      <c r="AS364" s="114"/>
      <c r="AT364" s="114"/>
      <c r="AU364" s="114"/>
      <c r="AV364" s="114"/>
      <c r="AW364" s="114"/>
      <c r="AX364" s="114"/>
      <c r="AY364" s="114"/>
      <c r="AZ364" s="114"/>
      <c r="BA364" s="114"/>
      <c r="BB364" s="114"/>
      <c r="BC364" s="114"/>
      <c r="BD364" s="114"/>
      <c r="BE364" s="114"/>
      <c r="BF364" s="114"/>
      <c r="BG364" s="114"/>
      <c r="BH364" s="114"/>
      <c r="BI364" s="114"/>
      <c r="BJ364" s="114"/>
      <c r="BK364" s="114"/>
      <c r="BL364" s="114"/>
      <c r="BM364" s="114"/>
      <c r="BN364" s="114"/>
      <c r="BO364" s="114"/>
      <c r="BP364" s="114"/>
      <c r="BQ364" s="114"/>
      <c r="BR364" s="114"/>
      <c r="BS364" s="114"/>
      <c r="BT364" s="114"/>
      <c r="BU364" s="114"/>
      <c r="BV364" s="114"/>
      <c r="BW364" s="114"/>
      <c r="BX364" s="114"/>
      <c r="BY364" s="114"/>
      <c r="BZ364" s="114"/>
      <c r="CA364" s="114"/>
      <c r="CB364" s="114"/>
      <c r="CC364" s="114"/>
      <c r="CD364" s="114"/>
      <c r="CE364" s="114"/>
      <c r="CF364" s="114"/>
      <c r="CG364" s="114"/>
      <c r="CH364" s="114"/>
      <c r="CI364" s="114"/>
      <c r="CJ364" s="114"/>
      <c r="CK364" s="114"/>
      <c r="CL364" s="114"/>
      <c r="CM364" s="114"/>
      <c r="CN364" s="114"/>
      <c r="CO364" s="114"/>
      <c r="CP364" s="114"/>
      <c r="CQ364" s="114"/>
      <c r="CR364" s="114"/>
      <c r="CS364" s="114"/>
      <c r="CT364" s="114"/>
      <c r="CU364" s="114"/>
      <c r="CV364" s="114"/>
      <c r="CW364" s="114"/>
      <c r="CX364" s="114"/>
      <c r="CY364" s="114"/>
      <c r="CZ364" s="114"/>
    </row>
    <row r="365" spans="1:104" ht="15.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4"/>
      <c r="AR365" s="114"/>
      <c r="AS365" s="114"/>
      <c r="AT365" s="114"/>
      <c r="AU365" s="114"/>
      <c r="AV365" s="114"/>
      <c r="AW365" s="114"/>
      <c r="AX365" s="114"/>
      <c r="AY365" s="114"/>
      <c r="AZ365" s="114"/>
      <c r="BA365" s="114"/>
      <c r="BB365" s="114"/>
      <c r="BC365" s="114"/>
      <c r="BD365" s="114"/>
      <c r="BE365" s="114"/>
      <c r="BF365" s="114"/>
      <c r="BG365" s="114"/>
      <c r="BH365" s="114"/>
      <c r="BI365" s="114"/>
      <c r="BJ365" s="114"/>
      <c r="BK365" s="114"/>
      <c r="BL365" s="114"/>
      <c r="BM365" s="114"/>
      <c r="BN365" s="114"/>
      <c r="BO365" s="114"/>
      <c r="BP365" s="114"/>
      <c r="BQ365" s="114"/>
      <c r="BR365" s="114"/>
      <c r="BS365" s="114"/>
      <c r="BT365" s="114"/>
      <c r="BU365" s="114"/>
      <c r="BV365" s="114"/>
      <c r="BW365" s="114"/>
      <c r="BX365" s="114"/>
      <c r="BY365" s="114"/>
      <c r="BZ365" s="114"/>
      <c r="CA365" s="114"/>
      <c r="CB365" s="114"/>
      <c r="CC365" s="114"/>
      <c r="CD365" s="114"/>
      <c r="CE365" s="114"/>
      <c r="CF365" s="114"/>
      <c r="CG365" s="114"/>
      <c r="CH365" s="114"/>
      <c r="CI365" s="114"/>
      <c r="CJ365" s="114"/>
      <c r="CK365" s="114"/>
      <c r="CL365" s="114"/>
      <c r="CM365" s="114"/>
      <c r="CN365" s="114"/>
      <c r="CO365" s="114"/>
      <c r="CP365" s="114"/>
      <c r="CQ365" s="114"/>
      <c r="CR365" s="114"/>
      <c r="CS365" s="114"/>
      <c r="CT365" s="114"/>
      <c r="CU365" s="114"/>
      <c r="CV365" s="114"/>
      <c r="CW365" s="114"/>
      <c r="CX365" s="114"/>
      <c r="CY365" s="114"/>
      <c r="CZ365" s="114"/>
    </row>
    <row r="366" spans="1:104" ht="15.5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4"/>
      <c r="CH366" s="114"/>
      <c r="CI366" s="114"/>
      <c r="CJ366" s="114"/>
      <c r="CK366" s="114"/>
      <c r="CL366" s="114"/>
      <c r="CM366" s="114"/>
      <c r="CN366" s="114"/>
      <c r="CO366" s="114"/>
      <c r="CP366" s="114"/>
      <c r="CQ366" s="114"/>
      <c r="CR366" s="114"/>
      <c r="CS366" s="114"/>
      <c r="CT366" s="114"/>
      <c r="CU366" s="114"/>
      <c r="CV366" s="114"/>
      <c r="CW366" s="114"/>
      <c r="CX366" s="114"/>
      <c r="CY366" s="114"/>
      <c r="CZ366" s="114"/>
    </row>
    <row r="367" spans="1:104" ht="15.5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4"/>
      <c r="CH367" s="114"/>
      <c r="CI367" s="114"/>
      <c r="CJ367" s="114"/>
      <c r="CK367" s="114"/>
      <c r="CL367" s="114"/>
      <c r="CM367" s="114"/>
      <c r="CN367" s="114"/>
      <c r="CO367" s="114"/>
      <c r="CP367" s="114"/>
      <c r="CQ367" s="114"/>
      <c r="CR367" s="114"/>
      <c r="CS367" s="114"/>
      <c r="CT367" s="114"/>
      <c r="CU367" s="114"/>
      <c r="CV367" s="114"/>
      <c r="CW367" s="114"/>
      <c r="CX367" s="114"/>
      <c r="CY367" s="114"/>
      <c r="CZ367" s="114"/>
    </row>
    <row r="368" spans="1:104" ht="15.5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4"/>
      <c r="CH368" s="114"/>
      <c r="CI368" s="114"/>
      <c r="CJ368" s="114"/>
      <c r="CK368" s="114"/>
      <c r="CL368" s="114"/>
      <c r="CM368" s="114"/>
      <c r="CN368" s="114"/>
      <c r="CO368" s="114"/>
      <c r="CP368" s="114"/>
      <c r="CQ368" s="114"/>
      <c r="CR368" s="114"/>
      <c r="CS368" s="114"/>
      <c r="CT368" s="114"/>
      <c r="CU368" s="114"/>
      <c r="CV368" s="114"/>
      <c r="CW368" s="114"/>
      <c r="CX368" s="114"/>
      <c r="CY368" s="114"/>
      <c r="CZ368" s="114"/>
    </row>
    <row r="369" spans="1:104" ht="15.5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4"/>
      <c r="CH369" s="114"/>
      <c r="CI369" s="114"/>
      <c r="CJ369" s="114"/>
      <c r="CK369" s="114"/>
      <c r="CL369" s="114"/>
      <c r="CM369" s="114"/>
      <c r="CN369" s="114"/>
      <c r="CO369" s="114"/>
      <c r="CP369" s="114"/>
      <c r="CQ369" s="114"/>
      <c r="CR369" s="114"/>
      <c r="CS369" s="114"/>
      <c r="CT369" s="114"/>
      <c r="CU369" s="114"/>
      <c r="CV369" s="114"/>
      <c r="CW369" s="114"/>
      <c r="CX369" s="114"/>
      <c r="CY369" s="114"/>
      <c r="CZ369" s="114"/>
    </row>
    <row r="370" spans="1:104" ht="15.5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4"/>
      <c r="AR370" s="114"/>
      <c r="AS370" s="114"/>
      <c r="AT370" s="114"/>
      <c r="AU370" s="114"/>
      <c r="AV370" s="114"/>
      <c r="AW370" s="114"/>
      <c r="AX370" s="114"/>
      <c r="AY370" s="114"/>
      <c r="AZ370" s="114"/>
      <c r="BA370" s="114"/>
      <c r="BB370" s="114"/>
      <c r="BC370" s="114"/>
      <c r="BD370" s="114"/>
      <c r="BE370" s="114"/>
      <c r="BF370" s="114"/>
      <c r="BG370" s="114"/>
      <c r="BH370" s="114"/>
      <c r="BI370" s="114"/>
      <c r="BJ370" s="114"/>
      <c r="BK370" s="114"/>
      <c r="BL370" s="114"/>
      <c r="BM370" s="114"/>
      <c r="BN370" s="114"/>
      <c r="BO370" s="114"/>
      <c r="BP370" s="114"/>
      <c r="BQ370" s="114"/>
      <c r="BR370" s="114"/>
      <c r="BS370" s="114"/>
      <c r="BT370" s="114"/>
      <c r="BU370" s="114"/>
      <c r="BV370" s="114"/>
      <c r="BW370" s="114"/>
      <c r="BX370" s="114"/>
      <c r="BY370" s="114"/>
      <c r="BZ370" s="114"/>
      <c r="CA370" s="114"/>
      <c r="CB370" s="114"/>
      <c r="CC370" s="114"/>
      <c r="CD370" s="114"/>
      <c r="CE370" s="114"/>
      <c r="CF370" s="114"/>
      <c r="CG370" s="114"/>
      <c r="CH370" s="114"/>
      <c r="CI370" s="114"/>
      <c r="CJ370" s="114"/>
      <c r="CK370" s="114"/>
      <c r="CL370" s="114"/>
      <c r="CM370" s="114"/>
      <c r="CN370" s="114"/>
      <c r="CO370" s="114"/>
      <c r="CP370" s="114"/>
      <c r="CQ370" s="114"/>
      <c r="CR370" s="114"/>
      <c r="CS370" s="114"/>
      <c r="CT370" s="114"/>
      <c r="CU370" s="114"/>
      <c r="CV370" s="114"/>
      <c r="CW370" s="114"/>
      <c r="CX370" s="114"/>
      <c r="CY370" s="114"/>
      <c r="CZ370" s="114"/>
    </row>
    <row r="371" spans="1:104" ht="15.5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4"/>
      <c r="AR371" s="114"/>
      <c r="AS371" s="114"/>
      <c r="AT371" s="114"/>
      <c r="AU371" s="114"/>
      <c r="AV371" s="114"/>
      <c r="AW371" s="114"/>
      <c r="AX371" s="114"/>
      <c r="AY371" s="114"/>
      <c r="AZ371" s="114"/>
      <c r="BA371" s="114"/>
      <c r="BB371" s="114"/>
      <c r="BC371" s="114"/>
      <c r="BD371" s="114"/>
      <c r="BE371" s="114"/>
      <c r="BF371" s="114"/>
      <c r="BG371" s="114"/>
      <c r="BH371" s="114"/>
      <c r="BI371" s="114"/>
      <c r="BJ371" s="114"/>
      <c r="BK371" s="114"/>
      <c r="BL371" s="114"/>
      <c r="BM371" s="114"/>
      <c r="BN371" s="114"/>
      <c r="BO371" s="114"/>
      <c r="BP371" s="114"/>
      <c r="BQ371" s="114"/>
      <c r="BR371" s="114"/>
      <c r="BS371" s="114"/>
      <c r="BT371" s="114"/>
      <c r="BU371" s="114"/>
      <c r="BV371" s="114"/>
      <c r="BW371" s="114"/>
      <c r="BX371" s="114"/>
      <c r="BY371" s="114"/>
      <c r="BZ371" s="114"/>
      <c r="CA371" s="114"/>
      <c r="CB371" s="114"/>
      <c r="CC371" s="114"/>
      <c r="CD371" s="114"/>
      <c r="CE371" s="114"/>
      <c r="CF371" s="114"/>
      <c r="CG371" s="114"/>
      <c r="CH371" s="114"/>
      <c r="CI371" s="114"/>
      <c r="CJ371" s="114"/>
      <c r="CK371" s="114"/>
      <c r="CL371" s="114"/>
      <c r="CM371" s="114"/>
      <c r="CN371" s="114"/>
      <c r="CO371" s="114"/>
      <c r="CP371" s="114"/>
      <c r="CQ371" s="114"/>
      <c r="CR371" s="114"/>
      <c r="CS371" s="114"/>
      <c r="CT371" s="114"/>
      <c r="CU371" s="114"/>
      <c r="CV371" s="114"/>
      <c r="CW371" s="114"/>
      <c r="CX371" s="114"/>
      <c r="CY371" s="114"/>
      <c r="CZ371" s="114"/>
    </row>
    <row r="372" spans="1:104" ht="15.5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  <c r="AR372" s="114"/>
      <c r="AS372" s="114"/>
      <c r="AT372" s="114"/>
      <c r="AU372" s="114"/>
      <c r="AV372" s="114"/>
      <c r="AW372" s="114"/>
      <c r="AX372" s="114"/>
      <c r="AY372" s="114"/>
      <c r="AZ372" s="114"/>
      <c r="BA372" s="114"/>
      <c r="BB372" s="114"/>
      <c r="BC372" s="114"/>
      <c r="BD372" s="114"/>
      <c r="BE372" s="114"/>
      <c r="BF372" s="114"/>
      <c r="BG372" s="114"/>
      <c r="BH372" s="114"/>
      <c r="BI372" s="114"/>
      <c r="BJ372" s="114"/>
      <c r="BK372" s="114"/>
      <c r="BL372" s="114"/>
      <c r="BM372" s="114"/>
      <c r="BN372" s="114"/>
      <c r="BO372" s="114"/>
      <c r="BP372" s="114"/>
      <c r="BQ372" s="114"/>
      <c r="BR372" s="114"/>
      <c r="BS372" s="114"/>
      <c r="BT372" s="114"/>
      <c r="BU372" s="114"/>
      <c r="BV372" s="114"/>
      <c r="BW372" s="114"/>
      <c r="BX372" s="114"/>
      <c r="BY372" s="114"/>
      <c r="BZ372" s="114"/>
      <c r="CA372" s="114"/>
      <c r="CB372" s="114"/>
      <c r="CC372" s="114"/>
      <c r="CD372" s="114"/>
      <c r="CE372" s="114"/>
      <c r="CF372" s="114"/>
      <c r="CG372" s="114"/>
      <c r="CH372" s="114"/>
      <c r="CI372" s="114"/>
      <c r="CJ372" s="114"/>
      <c r="CK372" s="114"/>
      <c r="CL372" s="114"/>
      <c r="CM372" s="114"/>
      <c r="CN372" s="114"/>
      <c r="CO372" s="114"/>
      <c r="CP372" s="114"/>
      <c r="CQ372" s="114"/>
      <c r="CR372" s="114"/>
      <c r="CS372" s="114"/>
      <c r="CT372" s="114"/>
      <c r="CU372" s="114"/>
      <c r="CV372" s="114"/>
      <c r="CW372" s="114"/>
      <c r="CX372" s="114"/>
      <c r="CY372" s="114"/>
      <c r="CZ372" s="114"/>
    </row>
    <row r="373" spans="1:104" ht="15.5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4"/>
      <c r="CH373" s="114"/>
      <c r="CI373" s="114"/>
      <c r="CJ373" s="114"/>
      <c r="CK373" s="114"/>
      <c r="CL373" s="114"/>
      <c r="CM373" s="114"/>
      <c r="CN373" s="114"/>
      <c r="CO373" s="114"/>
      <c r="CP373" s="114"/>
      <c r="CQ373" s="114"/>
      <c r="CR373" s="114"/>
      <c r="CS373" s="114"/>
      <c r="CT373" s="114"/>
      <c r="CU373" s="114"/>
      <c r="CV373" s="114"/>
      <c r="CW373" s="114"/>
      <c r="CX373" s="114"/>
      <c r="CY373" s="114"/>
      <c r="CZ373" s="114"/>
    </row>
    <row r="374" spans="1:104" ht="15.5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4"/>
      <c r="CH374" s="114"/>
      <c r="CI374" s="114"/>
      <c r="CJ374" s="114"/>
      <c r="CK374" s="114"/>
      <c r="CL374" s="114"/>
      <c r="CM374" s="114"/>
      <c r="CN374" s="114"/>
      <c r="CO374" s="114"/>
      <c r="CP374" s="114"/>
      <c r="CQ374" s="114"/>
      <c r="CR374" s="114"/>
      <c r="CS374" s="114"/>
      <c r="CT374" s="114"/>
      <c r="CU374" s="114"/>
      <c r="CV374" s="114"/>
      <c r="CW374" s="114"/>
      <c r="CX374" s="114"/>
      <c r="CY374" s="114"/>
      <c r="CZ374" s="114"/>
    </row>
    <row r="375" spans="1:104" ht="15.5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4"/>
      <c r="CH375" s="114"/>
      <c r="CI375" s="114"/>
      <c r="CJ375" s="114"/>
      <c r="CK375" s="114"/>
      <c r="CL375" s="114"/>
      <c r="CM375" s="114"/>
      <c r="CN375" s="114"/>
      <c r="CO375" s="114"/>
      <c r="CP375" s="114"/>
      <c r="CQ375" s="114"/>
      <c r="CR375" s="114"/>
      <c r="CS375" s="114"/>
      <c r="CT375" s="114"/>
      <c r="CU375" s="114"/>
      <c r="CV375" s="114"/>
      <c r="CW375" s="114"/>
      <c r="CX375" s="114"/>
      <c r="CY375" s="114"/>
      <c r="CZ375" s="114"/>
    </row>
    <row r="376" spans="1:104" ht="15.5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4"/>
      <c r="CH376" s="114"/>
      <c r="CI376" s="114"/>
      <c r="CJ376" s="114"/>
      <c r="CK376" s="114"/>
      <c r="CL376" s="114"/>
      <c r="CM376" s="114"/>
      <c r="CN376" s="114"/>
      <c r="CO376" s="114"/>
      <c r="CP376" s="114"/>
      <c r="CQ376" s="114"/>
      <c r="CR376" s="114"/>
      <c r="CS376" s="114"/>
      <c r="CT376" s="114"/>
      <c r="CU376" s="114"/>
      <c r="CV376" s="114"/>
      <c r="CW376" s="114"/>
      <c r="CX376" s="114"/>
      <c r="CY376" s="114"/>
      <c r="CZ376" s="114"/>
    </row>
    <row r="377" spans="1:104" ht="15.5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  <c r="AG377" s="114"/>
      <c r="AH377" s="114"/>
      <c r="AI377" s="114"/>
      <c r="AJ377" s="114"/>
      <c r="AK377" s="114"/>
      <c r="AL377" s="114"/>
      <c r="AM377" s="114"/>
      <c r="AN377" s="114"/>
      <c r="AO377" s="114"/>
      <c r="AP377" s="114"/>
      <c r="AQ377" s="114"/>
      <c r="AR377" s="114"/>
      <c r="AS377" s="114"/>
      <c r="AT377" s="114"/>
      <c r="AU377" s="114"/>
      <c r="AV377" s="114"/>
      <c r="AW377" s="114"/>
      <c r="AX377" s="114"/>
      <c r="AY377" s="114"/>
      <c r="AZ377" s="114"/>
      <c r="BA377" s="114"/>
      <c r="BB377" s="114"/>
      <c r="BC377" s="114"/>
      <c r="BD377" s="114"/>
      <c r="BE377" s="114"/>
      <c r="BF377" s="114"/>
      <c r="BG377" s="114"/>
      <c r="BH377" s="114"/>
      <c r="BI377" s="114"/>
      <c r="BJ377" s="114"/>
      <c r="BK377" s="114"/>
      <c r="BL377" s="114"/>
      <c r="BM377" s="114"/>
      <c r="BN377" s="114"/>
      <c r="BO377" s="114"/>
      <c r="BP377" s="114"/>
      <c r="BQ377" s="114"/>
      <c r="BR377" s="114"/>
      <c r="BS377" s="114"/>
      <c r="BT377" s="114"/>
      <c r="BU377" s="114"/>
      <c r="BV377" s="114"/>
      <c r="BW377" s="114"/>
      <c r="BX377" s="114"/>
      <c r="BY377" s="114"/>
      <c r="BZ377" s="114"/>
      <c r="CA377" s="114"/>
      <c r="CB377" s="114"/>
      <c r="CC377" s="114"/>
      <c r="CD377" s="114"/>
      <c r="CE377" s="114"/>
      <c r="CF377" s="114"/>
      <c r="CG377" s="114"/>
      <c r="CH377" s="114"/>
      <c r="CI377" s="114"/>
      <c r="CJ377" s="114"/>
      <c r="CK377" s="114"/>
      <c r="CL377" s="114"/>
      <c r="CM377" s="114"/>
      <c r="CN377" s="114"/>
      <c r="CO377" s="114"/>
      <c r="CP377" s="114"/>
      <c r="CQ377" s="114"/>
      <c r="CR377" s="114"/>
      <c r="CS377" s="114"/>
      <c r="CT377" s="114"/>
      <c r="CU377" s="114"/>
      <c r="CV377" s="114"/>
      <c r="CW377" s="114"/>
      <c r="CX377" s="114"/>
      <c r="CY377" s="114"/>
      <c r="CZ377" s="114"/>
    </row>
    <row r="378" spans="1:104" ht="15.5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  <c r="AG378" s="114"/>
      <c r="AH378" s="114"/>
      <c r="AI378" s="114"/>
      <c r="AJ378" s="114"/>
      <c r="AK378" s="114"/>
      <c r="AL378" s="114"/>
      <c r="AM378" s="114"/>
      <c r="AN378" s="114"/>
      <c r="AO378" s="114"/>
      <c r="AP378" s="114"/>
      <c r="AQ378" s="114"/>
      <c r="AR378" s="114"/>
      <c r="AS378" s="114"/>
      <c r="AT378" s="114"/>
      <c r="AU378" s="114"/>
      <c r="AV378" s="114"/>
      <c r="AW378" s="114"/>
      <c r="AX378" s="114"/>
      <c r="AY378" s="114"/>
      <c r="AZ378" s="114"/>
      <c r="BA378" s="114"/>
      <c r="BB378" s="114"/>
      <c r="BC378" s="114"/>
      <c r="BD378" s="114"/>
      <c r="BE378" s="114"/>
      <c r="BF378" s="114"/>
      <c r="BG378" s="114"/>
      <c r="BH378" s="114"/>
      <c r="BI378" s="114"/>
      <c r="BJ378" s="114"/>
      <c r="BK378" s="114"/>
      <c r="BL378" s="114"/>
      <c r="BM378" s="114"/>
      <c r="BN378" s="114"/>
      <c r="BO378" s="114"/>
      <c r="BP378" s="114"/>
      <c r="BQ378" s="114"/>
      <c r="BR378" s="114"/>
      <c r="BS378" s="114"/>
      <c r="BT378" s="114"/>
      <c r="BU378" s="114"/>
      <c r="BV378" s="114"/>
      <c r="BW378" s="114"/>
      <c r="BX378" s="114"/>
      <c r="BY378" s="114"/>
      <c r="BZ378" s="114"/>
      <c r="CA378" s="114"/>
      <c r="CB378" s="114"/>
      <c r="CC378" s="114"/>
      <c r="CD378" s="114"/>
      <c r="CE378" s="114"/>
      <c r="CF378" s="114"/>
      <c r="CG378" s="114"/>
      <c r="CH378" s="114"/>
      <c r="CI378" s="114"/>
      <c r="CJ378" s="114"/>
      <c r="CK378" s="114"/>
      <c r="CL378" s="114"/>
      <c r="CM378" s="114"/>
      <c r="CN378" s="114"/>
      <c r="CO378" s="114"/>
      <c r="CP378" s="114"/>
      <c r="CQ378" s="114"/>
      <c r="CR378" s="114"/>
      <c r="CS378" s="114"/>
      <c r="CT378" s="114"/>
      <c r="CU378" s="114"/>
      <c r="CV378" s="114"/>
      <c r="CW378" s="114"/>
      <c r="CX378" s="114"/>
      <c r="CY378" s="114"/>
      <c r="CZ378" s="114"/>
    </row>
    <row r="379" spans="1:104" ht="15.5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  <c r="AH379" s="114"/>
      <c r="AI379" s="114"/>
      <c r="AJ379" s="114"/>
      <c r="AK379" s="114"/>
      <c r="AL379" s="114"/>
      <c r="AM379" s="114"/>
      <c r="AN379" s="114"/>
      <c r="AO379" s="114"/>
      <c r="AP379" s="114"/>
      <c r="AQ379" s="114"/>
      <c r="AR379" s="114"/>
      <c r="AS379" s="114"/>
      <c r="AT379" s="114"/>
      <c r="AU379" s="114"/>
      <c r="AV379" s="114"/>
      <c r="AW379" s="114"/>
      <c r="AX379" s="114"/>
      <c r="AY379" s="114"/>
      <c r="AZ379" s="114"/>
      <c r="BA379" s="114"/>
      <c r="BB379" s="114"/>
      <c r="BC379" s="114"/>
      <c r="BD379" s="114"/>
      <c r="BE379" s="114"/>
      <c r="BF379" s="114"/>
      <c r="BG379" s="114"/>
      <c r="BH379" s="114"/>
      <c r="BI379" s="114"/>
      <c r="BJ379" s="114"/>
      <c r="BK379" s="114"/>
      <c r="BL379" s="114"/>
      <c r="BM379" s="114"/>
      <c r="BN379" s="114"/>
      <c r="BO379" s="114"/>
      <c r="BP379" s="114"/>
      <c r="BQ379" s="114"/>
      <c r="BR379" s="114"/>
      <c r="BS379" s="114"/>
      <c r="BT379" s="114"/>
      <c r="BU379" s="114"/>
      <c r="BV379" s="114"/>
      <c r="BW379" s="114"/>
      <c r="BX379" s="114"/>
      <c r="BY379" s="114"/>
      <c r="BZ379" s="114"/>
      <c r="CA379" s="114"/>
      <c r="CB379" s="114"/>
      <c r="CC379" s="114"/>
      <c r="CD379" s="114"/>
      <c r="CE379" s="114"/>
      <c r="CF379" s="114"/>
      <c r="CG379" s="114"/>
      <c r="CH379" s="114"/>
      <c r="CI379" s="114"/>
      <c r="CJ379" s="114"/>
      <c r="CK379" s="114"/>
      <c r="CL379" s="114"/>
      <c r="CM379" s="114"/>
      <c r="CN379" s="114"/>
      <c r="CO379" s="114"/>
      <c r="CP379" s="114"/>
      <c r="CQ379" s="114"/>
      <c r="CR379" s="114"/>
      <c r="CS379" s="114"/>
      <c r="CT379" s="114"/>
      <c r="CU379" s="114"/>
      <c r="CV379" s="114"/>
      <c r="CW379" s="114"/>
      <c r="CX379" s="114"/>
      <c r="CY379" s="114"/>
      <c r="CZ379" s="114"/>
    </row>
    <row r="380" spans="1:104" ht="15.5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4"/>
      <c r="CH380" s="114"/>
      <c r="CI380" s="114"/>
      <c r="CJ380" s="114"/>
      <c r="CK380" s="114"/>
      <c r="CL380" s="114"/>
      <c r="CM380" s="114"/>
      <c r="CN380" s="114"/>
      <c r="CO380" s="114"/>
      <c r="CP380" s="114"/>
      <c r="CQ380" s="114"/>
      <c r="CR380" s="114"/>
      <c r="CS380" s="114"/>
      <c r="CT380" s="114"/>
      <c r="CU380" s="114"/>
      <c r="CV380" s="114"/>
      <c r="CW380" s="114"/>
      <c r="CX380" s="114"/>
      <c r="CY380" s="114"/>
      <c r="CZ380" s="114"/>
    </row>
    <row r="381" spans="1:104" ht="15.5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4"/>
      <c r="CH381" s="114"/>
      <c r="CI381" s="114"/>
      <c r="CJ381" s="114"/>
      <c r="CK381" s="114"/>
      <c r="CL381" s="114"/>
      <c r="CM381" s="114"/>
      <c r="CN381" s="114"/>
      <c r="CO381" s="114"/>
      <c r="CP381" s="114"/>
      <c r="CQ381" s="114"/>
      <c r="CR381" s="114"/>
      <c r="CS381" s="114"/>
      <c r="CT381" s="114"/>
      <c r="CU381" s="114"/>
      <c r="CV381" s="114"/>
      <c r="CW381" s="114"/>
      <c r="CX381" s="114"/>
      <c r="CY381" s="114"/>
      <c r="CZ381" s="114"/>
    </row>
    <row r="382" spans="1:104" ht="15.5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4"/>
      <c r="CH382" s="114"/>
      <c r="CI382" s="114"/>
      <c r="CJ382" s="114"/>
      <c r="CK382" s="114"/>
      <c r="CL382" s="114"/>
      <c r="CM382" s="114"/>
      <c r="CN382" s="114"/>
      <c r="CO382" s="114"/>
      <c r="CP382" s="114"/>
      <c r="CQ382" s="114"/>
      <c r="CR382" s="114"/>
      <c r="CS382" s="114"/>
      <c r="CT382" s="114"/>
      <c r="CU382" s="114"/>
      <c r="CV382" s="114"/>
      <c r="CW382" s="114"/>
      <c r="CX382" s="114"/>
      <c r="CY382" s="114"/>
      <c r="CZ382" s="114"/>
    </row>
    <row r="383" spans="1:104" ht="15.5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4"/>
      <c r="CH383" s="114"/>
      <c r="CI383" s="114"/>
      <c r="CJ383" s="114"/>
      <c r="CK383" s="114"/>
      <c r="CL383" s="114"/>
      <c r="CM383" s="114"/>
      <c r="CN383" s="114"/>
      <c r="CO383" s="114"/>
      <c r="CP383" s="114"/>
      <c r="CQ383" s="114"/>
      <c r="CR383" s="114"/>
      <c r="CS383" s="114"/>
      <c r="CT383" s="114"/>
      <c r="CU383" s="114"/>
      <c r="CV383" s="114"/>
      <c r="CW383" s="114"/>
      <c r="CX383" s="114"/>
      <c r="CY383" s="114"/>
      <c r="CZ383" s="114"/>
    </row>
    <row r="384" spans="1:104" ht="15.5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  <c r="AQ384" s="114"/>
      <c r="AR384" s="114"/>
      <c r="AS384" s="114"/>
      <c r="AT384" s="114"/>
      <c r="AU384" s="114"/>
      <c r="AV384" s="114"/>
      <c r="AW384" s="114"/>
      <c r="AX384" s="114"/>
      <c r="AY384" s="114"/>
      <c r="AZ384" s="114"/>
      <c r="BA384" s="114"/>
      <c r="BB384" s="114"/>
      <c r="BC384" s="114"/>
      <c r="BD384" s="114"/>
      <c r="BE384" s="114"/>
      <c r="BF384" s="114"/>
      <c r="BG384" s="114"/>
      <c r="BH384" s="114"/>
      <c r="BI384" s="114"/>
      <c r="BJ384" s="114"/>
      <c r="BK384" s="114"/>
      <c r="BL384" s="114"/>
      <c r="BM384" s="114"/>
      <c r="BN384" s="114"/>
      <c r="BO384" s="114"/>
      <c r="BP384" s="114"/>
      <c r="BQ384" s="114"/>
      <c r="BR384" s="114"/>
      <c r="BS384" s="114"/>
      <c r="BT384" s="114"/>
      <c r="BU384" s="114"/>
      <c r="BV384" s="114"/>
      <c r="BW384" s="114"/>
      <c r="BX384" s="114"/>
      <c r="BY384" s="114"/>
      <c r="BZ384" s="114"/>
      <c r="CA384" s="114"/>
      <c r="CB384" s="114"/>
      <c r="CC384" s="114"/>
      <c r="CD384" s="114"/>
      <c r="CE384" s="114"/>
      <c r="CF384" s="114"/>
      <c r="CG384" s="114"/>
      <c r="CH384" s="114"/>
      <c r="CI384" s="114"/>
      <c r="CJ384" s="114"/>
      <c r="CK384" s="114"/>
      <c r="CL384" s="114"/>
      <c r="CM384" s="114"/>
      <c r="CN384" s="114"/>
      <c r="CO384" s="114"/>
      <c r="CP384" s="114"/>
      <c r="CQ384" s="114"/>
      <c r="CR384" s="114"/>
      <c r="CS384" s="114"/>
      <c r="CT384" s="114"/>
      <c r="CU384" s="114"/>
      <c r="CV384" s="114"/>
      <c r="CW384" s="114"/>
      <c r="CX384" s="114"/>
      <c r="CY384" s="114"/>
      <c r="CZ384" s="114"/>
    </row>
    <row r="385" spans="1:104" ht="15.5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  <c r="AQ385" s="114"/>
      <c r="AR385" s="114"/>
      <c r="AS385" s="114"/>
      <c r="AT385" s="114"/>
      <c r="AU385" s="114"/>
      <c r="AV385" s="114"/>
      <c r="AW385" s="114"/>
      <c r="AX385" s="114"/>
      <c r="AY385" s="114"/>
      <c r="AZ385" s="114"/>
      <c r="BA385" s="114"/>
      <c r="BB385" s="114"/>
      <c r="BC385" s="114"/>
      <c r="BD385" s="114"/>
      <c r="BE385" s="114"/>
      <c r="BF385" s="114"/>
      <c r="BG385" s="114"/>
      <c r="BH385" s="114"/>
      <c r="BI385" s="114"/>
      <c r="BJ385" s="114"/>
      <c r="BK385" s="114"/>
      <c r="BL385" s="114"/>
      <c r="BM385" s="114"/>
      <c r="BN385" s="114"/>
      <c r="BO385" s="114"/>
      <c r="BP385" s="114"/>
      <c r="BQ385" s="114"/>
      <c r="BR385" s="114"/>
      <c r="BS385" s="114"/>
      <c r="BT385" s="114"/>
      <c r="BU385" s="114"/>
      <c r="BV385" s="114"/>
      <c r="BW385" s="114"/>
      <c r="BX385" s="114"/>
      <c r="BY385" s="114"/>
      <c r="BZ385" s="114"/>
      <c r="CA385" s="114"/>
      <c r="CB385" s="114"/>
      <c r="CC385" s="114"/>
      <c r="CD385" s="114"/>
      <c r="CE385" s="114"/>
      <c r="CF385" s="114"/>
      <c r="CG385" s="114"/>
      <c r="CH385" s="114"/>
      <c r="CI385" s="114"/>
      <c r="CJ385" s="114"/>
      <c r="CK385" s="114"/>
      <c r="CL385" s="114"/>
      <c r="CM385" s="114"/>
      <c r="CN385" s="114"/>
      <c r="CO385" s="114"/>
      <c r="CP385" s="114"/>
      <c r="CQ385" s="114"/>
      <c r="CR385" s="114"/>
      <c r="CS385" s="114"/>
      <c r="CT385" s="114"/>
      <c r="CU385" s="114"/>
      <c r="CV385" s="114"/>
      <c r="CW385" s="114"/>
      <c r="CX385" s="114"/>
      <c r="CY385" s="114"/>
      <c r="CZ385" s="114"/>
    </row>
    <row r="386" spans="1:104" ht="15.5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  <c r="AQ386" s="114"/>
      <c r="AR386" s="114"/>
      <c r="AS386" s="114"/>
      <c r="AT386" s="114"/>
      <c r="AU386" s="114"/>
      <c r="AV386" s="114"/>
      <c r="AW386" s="114"/>
      <c r="AX386" s="114"/>
      <c r="AY386" s="114"/>
      <c r="AZ386" s="114"/>
      <c r="BA386" s="114"/>
      <c r="BB386" s="114"/>
      <c r="BC386" s="114"/>
      <c r="BD386" s="114"/>
      <c r="BE386" s="114"/>
      <c r="BF386" s="114"/>
      <c r="BG386" s="114"/>
      <c r="BH386" s="114"/>
      <c r="BI386" s="114"/>
      <c r="BJ386" s="114"/>
      <c r="BK386" s="114"/>
      <c r="BL386" s="114"/>
      <c r="BM386" s="114"/>
      <c r="BN386" s="114"/>
      <c r="BO386" s="114"/>
      <c r="BP386" s="114"/>
      <c r="BQ386" s="114"/>
      <c r="BR386" s="114"/>
      <c r="BS386" s="114"/>
      <c r="BT386" s="114"/>
      <c r="BU386" s="114"/>
      <c r="BV386" s="114"/>
      <c r="BW386" s="114"/>
      <c r="BX386" s="114"/>
      <c r="BY386" s="114"/>
      <c r="BZ386" s="114"/>
      <c r="CA386" s="114"/>
      <c r="CB386" s="114"/>
      <c r="CC386" s="114"/>
      <c r="CD386" s="114"/>
      <c r="CE386" s="114"/>
      <c r="CF386" s="114"/>
      <c r="CG386" s="114"/>
      <c r="CH386" s="114"/>
      <c r="CI386" s="114"/>
      <c r="CJ386" s="114"/>
      <c r="CK386" s="114"/>
      <c r="CL386" s="114"/>
      <c r="CM386" s="114"/>
      <c r="CN386" s="114"/>
      <c r="CO386" s="114"/>
      <c r="CP386" s="114"/>
      <c r="CQ386" s="114"/>
      <c r="CR386" s="114"/>
      <c r="CS386" s="114"/>
      <c r="CT386" s="114"/>
      <c r="CU386" s="114"/>
      <c r="CV386" s="114"/>
      <c r="CW386" s="114"/>
      <c r="CX386" s="114"/>
      <c r="CY386" s="114"/>
      <c r="CZ386" s="114"/>
    </row>
    <row r="387" spans="1:104" ht="15.5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4"/>
      <c r="CH387" s="114"/>
      <c r="CI387" s="114"/>
      <c r="CJ387" s="114"/>
      <c r="CK387" s="114"/>
      <c r="CL387" s="114"/>
      <c r="CM387" s="114"/>
      <c r="CN387" s="114"/>
      <c r="CO387" s="114"/>
      <c r="CP387" s="114"/>
      <c r="CQ387" s="114"/>
      <c r="CR387" s="114"/>
      <c r="CS387" s="114"/>
      <c r="CT387" s="114"/>
      <c r="CU387" s="114"/>
      <c r="CV387" s="114"/>
      <c r="CW387" s="114"/>
      <c r="CX387" s="114"/>
      <c r="CY387" s="114"/>
      <c r="CZ387" s="114"/>
    </row>
    <row r="388" spans="1:104" ht="15.5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4"/>
      <c r="CH388" s="114"/>
      <c r="CI388" s="114"/>
      <c r="CJ388" s="114"/>
      <c r="CK388" s="114"/>
      <c r="CL388" s="114"/>
      <c r="CM388" s="114"/>
      <c r="CN388" s="114"/>
      <c r="CO388" s="114"/>
      <c r="CP388" s="114"/>
      <c r="CQ388" s="114"/>
      <c r="CR388" s="114"/>
      <c r="CS388" s="114"/>
      <c r="CT388" s="114"/>
      <c r="CU388" s="114"/>
      <c r="CV388" s="114"/>
      <c r="CW388" s="114"/>
      <c r="CX388" s="114"/>
      <c r="CY388" s="114"/>
      <c r="CZ388" s="114"/>
    </row>
    <row r="389" spans="1:104" ht="15.5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4"/>
      <c r="CH389" s="114"/>
      <c r="CI389" s="114"/>
      <c r="CJ389" s="114"/>
      <c r="CK389" s="114"/>
      <c r="CL389" s="114"/>
      <c r="CM389" s="114"/>
      <c r="CN389" s="114"/>
      <c r="CO389" s="114"/>
      <c r="CP389" s="114"/>
      <c r="CQ389" s="114"/>
      <c r="CR389" s="114"/>
      <c r="CS389" s="114"/>
      <c r="CT389" s="114"/>
      <c r="CU389" s="114"/>
      <c r="CV389" s="114"/>
      <c r="CW389" s="114"/>
      <c r="CX389" s="114"/>
      <c r="CY389" s="114"/>
      <c r="CZ389" s="114"/>
    </row>
    <row r="390" spans="1:104" ht="15.5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4"/>
      <c r="CH390" s="114"/>
      <c r="CI390" s="114"/>
      <c r="CJ390" s="114"/>
      <c r="CK390" s="114"/>
      <c r="CL390" s="114"/>
      <c r="CM390" s="114"/>
      <c r="CN390" s="114"/>
      <c r="CO390" s="114"/>
      <c r="CP390" s="114"/>
      <c r="CQ390" s="114"/>
      <c r="CR390" s="114"/>
      <c r="CS390" s="114"/>
      <c r="CT390" s="114"/>
      <c r="CU390" s="114"/>
      <c r="CV390" s="114"/>
      <c r="CW390" s="114"/>
      <c r="CX390" s="114"/>
      <c r="CY390" s="114"/>
      <c r="CZ390" s="114"/>
    </row>
    <row r="391" spans="1:104" ht="15.5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  <c r="AG391" s="114"/>
      <c r="AH391" s="114"/>
      <c r="AI391" s="114"/>
      <c r="AJ391" s="114"/>
      <c r="AK391" s="114"/>
      <c r="AL391" s="114"/>
      <c r="AM391" s="114"/>
      <c r="AN391" s="114"/>
      <c r="AO391" s="114"/>
      <c r="AP391" s="114"/>
      <c r="AQ391" s="114"/>
      <c r="AR391" s="114"/>
      <c r="AS391" s="114"/>
      <c r="AT391" s="114"/>
      <c r="AU391" s="114"/>
      <c r="AV391" s="114"/>
      <c r="AW391" s="114"/>
      <c r="AX391" s="114"/>
      <c r="AY391" s="114"/>
      <c r="AZ391" s="114"/>
      <c r="BA391" s="114"/>
      <c r="BB391" s="114"/>
      <c r="BC391" s="114"/>
      <c r="BD391" s="114"/>
      <c r="BE391" s="114"/>
      <c r="BF391" s="114"/>
      <c r="BG391" s="114"/>
      <c r="BH391" s="114"/>
      <c r="BI391" s="114"/>
      <c r="BJ391" s="114"/>
      <c r="BK391" s="114"/>
      <c r="BL391" s="114"/>
      <c r="BM391" s="114"/>
      <c r="BN391" s="114"/>
      <c r="BO391" s="114"/>
      <c r="BP391" s="114"/>
      <c r="BQ391" s="114"/>
      <c r="BR391" s="114"/>
      <c r="BS391" s="114"/>
      <c r="BT391" s="114"/>
      <c r="BU391" s="114"/>
      <c r="BV391" s="114"/>
      <c r="BW391" s="114"/>
      <c r="BX391" s="114"/>
      <c r="BY391" s="114"/>
      <c r="BZ391" s="114"/>
      <c r="CA391" s="114"/>
      <c r="CB391" s="114"/>
      <c r="CC391" s="114"/>
      <c r="CD391" s="114"/>
      <c r="CE391" s="114"/>
      <c r="CF391" s="114"/>
      <c r="CG391" s="114"/>
      <c r="CH391" s="114"/>
      <c r="CI391" s="114"/>
      <c r="CJ391" s="114"/>
      <c r="CK391" s="114"/>
      <c r="CL391" s="114"/>
      <c r="CM391" s="114"/>
      <c r="CN391" s="114"/>
      <c r="CO391" s="114"/>
      <c r="CP391" s="114"/>
      <c r="CQ391" s="114"/>
      <c r="CR391" s="114"/>
      <c r="CS391" s="114"/>
      <c r="CT391" s="114"/>
      <c r="CU391" s="114"/>
      <c r="CV391" s="114"/>
      <c r="CW391" s="114"/>
      <c r="CX391" s="114"/>
      <c r="CY391" s="114"/>
      <c r="CZ391" s="114"/>
    </row>
    <row r="392" spans="1:104" ht="15.5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  <c r="AG392" s="114"/>
      <c r="AH392" s="114"/>
      <c r="AI392" s="114"/>
      <c r="AJ392" s="114"/>
      <c r="AK392" s="114"/>
      <c r="AL392" s="114"/>
      <c r="AM392" s="114"/>
      <c r="AN392" s="114"/>
      <c r="AO392" s="114"/>
      <c r="AP392" s="114"/>
      <c r="AQ392" s="114"/>
      <c r="AR392" s="114"/>
      <c r="AS392" s="114"/>
      <c r="AT392" s="114"/>
      <c r="AU392" s="114"/>
      <c r="AV392" s="114"/>
      <c r="AW392" s="114"/>
      <c r="AX392" s="114"/>
      <c r="AY392" s="114"/>
      <c r="AZ392" s="114"/>
      <c r="BA392" s="114"/>
      <c r="BB392" s="114"/>
      <c r="BC392" s="114"/>
      <c r="BD392" s="114"/>
      <c r="BE392" s="114"/>
      <c r="BF392" s="114"/>
      <c r="BG392" s="114"/>
      <c r="BH392" s="114"/>
      <c r="BI392" s="114"/>
      <c r="BJ392" s="114"/>
      <c r="BK392" s="114"/>
      <c r="BL392" s="114"/>
      <c r="BM392" s="114"/>
      <c r="BN392" s="114"/>
      <c r="BO392" s="114"/>
      <c r="BP392" s="114"/>
      <c r="BQ392" s="114"/>
      <c r="BR392" s="114"/>
      <c r="BS392" s="114"/>
      <c r="BT392" s="114"/>
      <c r="BU392" s="114"/>
      <c r="BV392" s="114"/>
      <c r="BW392" s="114"/>
      <c r="BX392" s="114"/>
      <c r="BY392" s="114"/>
      <c r="BZ392" s="114"/>
      <c r="CA392" s="114"/>
      <c r="CB392" s="114"/>
      <c r="CC392" s="114"/>
      <c r="CD392" s="114"/>
      <c r="CE392" s="114"/>
      <c r="CF392" s="114"/>
      <c r="CG392" s="114"/>
      <c r="CH392" s="114"/>
      <c r="CI392" s="114"/>
      <c r="CJ392" s="114"/>
      <c r="CK392" s="114"/>
      <c r="CL392" s="114"/>
      <c r="CM392" s="114"/>
      <c r="CN392" s="114"/>
      <c r="CO392" s="114"/>
      <c r="CP392" s="114"/>
      <c r="CQ392" s="114"/>
      <c r="CR392" s="114"/>
      <c r="CS392" s="114"/>
      <c r="CT392" s="114"/>
      <c r="CU392" s="114"/>
      <c r="CV392" s="114"/>
      <c r="CW392" s="114"/>
      <c r="CX392" s="114"/>
      <c r="CY392" s="114"/>
      <c r="CZ392" s="114"/>
    </row>
    <row r="393" spans="1:104" ht="15.5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  <c r="AG393" s="114"/>
      <c r="AH393" s="114"/>
      <c r="AI393" s="114"/>
      <c r="AJ393" s="114"/>
      <c r="AK393" s="114"/>
      <c r="AL393" s="114"/>
      <c r="AM393" s="114"/>
      <c r="AN393" s="114"/>
      <c r="AO393" s="114"/>
      <c r="AP393" s="114"/>
      <c r="AQ393" s="114"/>
      <c r="AR393" s="114"/>
      <c r="AS393" s="114"/>
      <c r="AT393" s="114"/>
      <c r="AU393" s="114"/>
      <c r="AV393" s="114"/>
      <c r="AW393" s="114"/>
      <c r="AX393" s="114"/>
      <c r="AY393" s="114"/>
      <c r="AZ393" s="114"/>
      <c r="BA393" s="114"/>
      <c r="BB393" s="114"/>
      <c r="BC393" s="114"/>
      <c r="BD393" s="114"/>
      <c r="BE393" s="114"/>
      <c r="BF393" s="114"/>
      <c r="BG393" s="114"/>
      <c r="BH393" s="114"/>
      <c r="BI393" s="114"/>
      <c r="BJ393" s="114"/>
      <c r="BK393" s="114"/>
      <c r="BL393" s="114"/>
      <c r="BM393" s="114"/>
      <c r="BN393" s="114"/>
      <c r="BO393" s="114"/>
      <c r="BP393" s="114"/>
      <c r="BQ393" s="114"/>
      <c r="BR393" s="114"/>
      <c r="BS393" s="114"/>
      <c r="BT393" s="114"/>
      <c r="BU393" s="114"/>
      <c r="BV393" s="114"/>
      <c r="BW393" s="114"/>
      <c r="BX393" s="114"/>
      <c r="BY393" s="114"/>
      <c r="BZ393" s="114"/>
      <c r="CA393" s="114"/>
      <c r="CB393" s="114"/>
      <c r="CC393" s="114"/>
      <c r="CD393" s="114"/>
      <c r="CE393" s="114"/>
      <c r="CF393" s="114"/>
      <c r="CG393" s="114"/>
      <c r="CH393" s="114"/>
      <c r="CI393" s="114"/>
      <c r="CJ393" s="114"/>
      <c r="CK393" s="114"/>
      <c r="CL393" s="114"/>
      <c r="CM393" s="114"/>
      <c r="CN393" s="114"/>
      <c r="CO393" s="114"/>
      <c r="CP393" s="114"/>
      <c r="CQ393" s="114"/>
      <c r="CR393" s="114"/>
      <c r="CS393" s="114"/>
      <c r="CT393" s="114"/>
      <c r="CU393" s="114"/>
      <c r="CV393" s="114"/>
      <c r="CW393" s="114"/>
      <c r="CX393" s="114"/>
      <c r="CY393" s="114"/>
      <c r="CZ393" s="114"/>
    </row>
  </sheetData>
  <sheetProtection algorithmName="SHA-512" hashValue="cLTxpGIwYaltqKwtSQp0PijZnUCzIdvP9G5G9v3WUlPdTRP3esEcLwZF6bvKkUE73tNUELmJqv8qkpWrqszkYg==" saltValue="2W20gfYZKO9ZoNYMiCosDg==" spinCount="100000" sheet="1" objects="1" scenarios="1" selectLockedCells="1" selectUnlockedCells="1"/>
  <mergeCells count="3">
    <mergeCell ref="C8:C9"/>
    <mergeCell ref="C11:C12"/>
    <mergeCell ref="C14:C15"/>
  </mergeCells>
  <conditionalFormatting sqref="B6">
    <cfRule type="cellIs" dxfId="14" priority="7" operator="lessThan">
      <formula>10</formula>
    </cfRule>
    <cfRule type="cellIs" dxfId="13" priority="8" operator="lessThan">
      <formula>10</formula>
    </cfRule>
  </conditionalFormatting>
  <conditionalFormatting sqref="B8">
    <cfRule type="cellIs" dxfId="12" priority="5" operator="lessThan">
      <formula>10</formula>
    </cfRule>
    <cfRule type="cellIs" dxfId="11" priority="6" operator="lessThan">
      <formula>10</formula>
    </cfRule>
  </conditionalFormatting>
  <conditionalFormatting sqref="B11">
    <cfRule type="cellIs" dxfId="10" priority="3" operator="lessThan">
      <formula>10</formula>
    </cfRule>
    <cfRule type="cellIs" dxfId="9" priority="4" operator="lessThan">
      <formula>10</formula>
    </cfRule>
  </conditionalFormatting>
  <conditionalFormatting sqref="B14">
    <cfRule type="cellIs" dxfId="8" priority="1" operator="lessThan">
      <formula>10</formula>
    </cfRule>
    <cfRule type="cellIs" dxfId="7" priority="2" operator="lessThan">
      <formula>10</formula>
    </cfRule>
  </conditionalFormatting>
  <hyperlinks>
    <hyperlink ref="A1" location="Index!A1" display="◄ INDEX" xr:uid="{55E360C3-385A-4E80-88D4-D05136517B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2728-66CF-42C2-B60C-D37A9E0DDFB1}">
  <dimension ref="A1:M45"/>
  <sheetViews>
    <sheetView zoomScale="80" zoomScaleNormal="80" workbookViewId="0"/>
  </sheetViews>
  <sheetFormatPr defaultColWidth="8.81640625" defaultRowHeight="14"/>
  <cols>
    <col min="1" max="1" width="31.1796875" style="116" customWidth="1"/>
    <col min="2" max="2" width="8" style="116" customWidth="1"/>
    <col min="3" max="16384" width="8.81640625" style="116"/>
  </cols>
  <sheetData>
    <row r="1" spans="1:13" ht="23.5" customHeight="1">
      <c r="A1" s="114" t="s">
        <v>219</v>
      </c>
      <c r="B1" s="115"/>
    </row>
    <row r="4" spans="1:13">
      <c r="A4" s="11" t="s">
        <v>485</v>
      </c>
      <c r="B4" s="11"/>
    </row>
    <row r="5" spans="1:13">
      <c r="M5" s="117"/>
    </row>
    <row r="6" spans="1:13">
      <c r="M6" s="32"/>
    </row>
    <row r="7" spans="1:13">
      <c r="M7" s="32"/>
    </row>
    <row r="8" spans="1:13">
      <c r="M8" s="32"/>
    </row>
    <row r="9" spans="1:13">
      <c r="M9" s="32"/>
    </row>
    <row r="25" spans="1:7">
      <c r="A25" s="10" t="s">
        <v>460</v>
      </c>
      <c r="B25" s="10"/>
      <c r="C25" s="10"/>
      <c r="D25" s="10"/>
      <c r="E25" s="10"/>
    </row>
    <row r="28" spans="1:7">
      <c r="A28" s="11" t="s">
        <v>486</v>
      </c>
      <c r="B28" s="11"/>
    </row>
    <row r="29" spans="1:7">
      <c r="A29" s="118" t="s">
        <v>81</v>
      </c>
      <c r="B29" s="119">
        <v>2020</v>
      </c>
      <c r="C29" s="118">
        <v>2021</v>
      </c>
      <c r="D29" s="118">
        <v>2022</v>
      </c>
      <c r="E29" s="118">
        <v>2023</v>
      </c>
      <c r="F29" s="118">
        <v>2024</v>
      </c>
      <c r="G29" s="118" t="s">
        <v>121</v>
      </c>
    </row>
    <row r="30" spans="1:7">
      <c r="A30" s="120" t="s">
        <v>484</v>
      </c>
      <c r="B30" s="121">
        <v>-4</v>
      </c>
      <c r="C30" s="121">
        <v>6</v>
      </c>
      <c r="D30" s="122">
        <v>2.9</v>
      </c>
      <c r="E30" s="122">
        <v>1.7</v>
      </c>
      <c r="F30" s="122">
        <v>1.8</v>
      </c>
      <c r="G30" s="122">
        <v>1.4</v>
      </c>
    </row>
    <row r="31" spans="1:7" s="126" customFormat="1" ht="14.5">
      <c r="A31" s="123" t="s">
        <v>723</v>
      </c>
      <c r="B31" s="124">
        <v>-2.2000000000000002</v>
      </c>
      <c r="C31" s="124">
        <v>6.1</v>
      </c>
      <c r="D31" s="125">
        <v>2.5</v>
      </c>
      <c r="E31" s="125">
        <v>2.9</v>
      </c>
      <c r="F31" s="125">
        <v>2.8</v>
      </c>
      <c r="G31" s="125">
        <v>1.8</v>
      </c>
    </row>
    <row r="32" spans="1:7" s="126" customFormat="1" ht="14.5">
      <c r="A32" s="127" t="s">
        <v>722</v>
      </c>
      <c r="B32" s="124">
        <v>-6</v>
      </c>
      <c r="C32" s="124">
        <v>6.3</v>
      </c>
      <c r="D32" s="125">
        <v>3.5</v>
      </c>
      <c r="E32" s="125">
        <v>0.4</v>
      </c>
      <c r="F32" s="125">
        <v>0.9</v>
      </c>
      <c r="G32" s="125">
        <v>0.8</v>
      </c>
    </row>
    <row r="33" spans="1:7" ht="28">
      <c r="A33" s="128" t="s">
        <v>720</v>
      </c>
      <c r="B33" s="129">
        <v>-0.5</v>
      </c>
      <c r="C33" s="129">
        <v>7.8</v>
      </c>
      <c r="D33" s="130">
        <v>4.7</v>
      </c>
      <c r="E33" s="130">
        <v>6.1</v>
      </c>
      <c r="F33" s="130">
        <v>5.3</v>
      </c>
      <c r="G33" s="130">
        <v>4.5</v>
      </c>
    </row>
    <row r="34" spans="1:7" s="126" customFormat="1" ht="14.5">
      <c r="A34" s="131" t="s">
        <v>718</v>
      </c>
      <c r="B34" s="132">
        <v>2.2999999999999998</v>
      </c>
      <c r="C34" s="132">
        <v>8.6</v>
      </c>
      <c r="D34" s="133">
        <v>3.1</v>
      </c>
      <c r="E34" s="133">
        <v>5.4</v>
      </c>
      <c r="F34" s="133">
        <v>5</v>
      </c>
      <c r="G34" s="133">
        <v>4</v>
      </c>
    </row>
    <row r="35" spans="1:7" s="126" customFormat="1" ht="14.5">
      <c r="A35" s="131" t="s">
        <v>719</v>
      </c>
      <c r="B35" s="132">
        <v>-5.8</v>
      </c>
      <c r="C35" s="132">
        <v>9.6999999999999993</v>
      </c>
      <c r="D35" s="133">
        <v>7.6</v>
      </c>
      <c r="E35" s="133">
        <v>9.1999999999999993</v>
      </c>
      <c r="F35" s="133">
        <v>6.5</v>
      </c>
      <c r="G35" s="133">
        <v>6.2</v>
      </c>
    </row>
    <row r="36" spans="1:7" ht="28">
      <c r="A36" s="134" t="s">
        <v>135</v>
      </c>
      <c r="B36" s="135">
        <v>-6.9</v>
      </c>
      <c r="C36" s="135">
        <v>7.4</v>
      </c>
      <c r="D36" s="136">
        <v>4.2</v>
      </c>
      <c r="E36" s="136">
        <v>2.4</v>
      </c>
      <c r="F36" s="136">
        <v>2.4</v>
      </c>
      <c r="G36" s="136">
        <v>2</v>
      </c>
    </row>
    <row r="37" spans="1:7" s="126" customFormat="1" ht="14.5">
      <c r="A37" s="123" t="s">
        <v>257</v>
      </c>
      <c r="B37" s="124">
        <v>43.5</v>
      </c>
      <c r="C37" s="124">
        <v>20.100000000000001</v>
      </c>
      <c r="D37" s="125">
        <v>63.3</v>
      </c>
      <c r="E37" s="125">
        <v>33.799999999999997</v>
      </c>
      <c r="F37" s="125">
        <v>43.6</v>
      </c>
      <c r="G37" s="125">
        <v>10.3</v>
      </c>
    </row>
    <row r="38" spans="1:7" s="126" customFormat="1" ht="14.5">
      <c r="A38" s="137" t="s">
        <v>721</v>
      </c>
      <c r="B38" s="138">
        <v>-16</v>
      </c>
      <c r="C38" s="138">
        <v>-2.4</v>
      </c>
      <c r="D38" s="139">
        <v>2.4</v>
      </c>
      <c r="E38" s="139">
        <v>2.5</v>
      </c>
      <c r="F38" s="140">
        <v>3</v>
      </c>
      <c r="G38" s="140">
        <v>3.2</v>
      </c>
    </row>
    <row r="39" spans="1:7">
      <c r="A39" s="10" t="s">
        <v>325</v>
      </c>
      <c r="B39" s="141"/>
    </row>
    <row r="42" spans="1:7" ht="14.5">
      <c r="A42" s="142"/>
      <c r="B42" s="142"/>
    </row>
    <row r="45" spans="1:7">
      <c r="B45" s="143"/>
    </row>
  </sheetData>
  <sheetProtection algorithmName="SHA-512" hashValue="5IMYyMRdwKbwno+vZN+YT2fNLZzS/0O1BKSmPZngVUKHn70+G+RF7MxwWFHQXiI2frNs2XzBABWnH/BoVcyOSg==" saltValue="Nl6x/u1T1qq++2BwHhjlQA==" spinCount="100000" sheet="1" objects="1" scenarios="1" selectLockedCells="1" selectUnlockedCells="1"/>
  <hyperlinks>
    <hyperlink ref="A1" location="Index!A1" display="◄ INDEX" xr:uid="{E0DF422F-3E14-405E-9865-E6F8A0616BBE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16B8-931C-4D49-A27F-A2F13B38A8D1}">
  <dimension ref="A1:H33"/>
  <sheetViews>
    <sheetView zoomScaleNormal="100" workbookViewId="0">
      <selection sqref="A1:XFD1048576"/>
    </sheetView>
  </sheetViews>
  <sheetFormatPr defaultColWidth="9.1796875" defaultRowHeight="14.5"/>
  <cols>
    <col min="1" max="1" width="39.81640625" style="9" customWidth="1"/>
    <col min="2" max="2" width="23.453125" style="9" customWidth="1"/>
    <col min="3" max="3" width="24.1796875" style="9" customWidth="1"/>
    <col min="4" max="4" width="20.36328125" style="9" customWidth="1"/>
    <col min="5" max="16384" width="9.1796875" style="9"/>
  </cols>
  <sheetData>
    <row r="1" spans="1:1" ht="15.5">
      <c r="A1" s="114" t="s">
        <v>219</v>
      </c>
    </row>
    <row r="4" spans="1:1">
      <c r="A4" s="11" t="s">
        <v>710</v>
      </c>
    </row>
    <row r="25" spans="1:8">
      <c r="A25" s="536" t="s">
        <v>465</v>
      </c>
    </row>
    <row r="26" spans="1:8">
      <c r="H26" s="604"/>
    </row>
    <row r="28" spans="1:8">
      <c r="A28" s="11" t="s">
        <v>709</v>
      </c>
    </row>
    <row r="29" spans="1:8" ht="28">
      <c r="A29" s="345"/>
      <c r="B29" s="345" t="s">
        <v>515</v>
      </c>
      <c r="C29" s="345" t="s">
        <v>516</v>
      </c>
      <c r="D29" s="546" t="s">
        <v>54</v>
      </c>
    </row>
    <row r="30" spans="1:8">
      <c r="A30" s="605" t="s">
        <v>517</v>
      </c>
      <c r="B30" s="606">
        <v>23.021163235520135</v>
      </c>
      <c r="C30" s="607">
        <v>23.021512675247678</v>
      </c>
      <c r="D30" s="606">
        <v>12.5</v>
      </c>
    </row>
    <row r="31" spans="1:8">
      <c r="A31" s="608" t="s">
        <v>518</v>
      </c>
      <c r="B31" s="606">
        <v>22.720582620056454</v>
      </c>
      <c r="C31" s="607">
        <v>22.721086032341336</v>
      </c>
      <c r="D31" s="606">
        <v>12.5</v>
      </c>
    </row>
    <row r="32" spans="1:8">
      <c r="A32" s="609" t="s">
        <v>519</v>
      </c>
      <c r="B32" s="610">
        <v>22.123806456637691</v>
      </c>
      <c r="C32" s="611">
        <v>22.124613321211857</v>
      </c>
      <c r="D32" s="610">
        <v>12.5</v>
      </c>
    </row>
    <row r="33" spans="1:1">
      <c r="A33" s="536" t="s">
        <v>7</v>
      </c>
    </row>
  </sheetData>
  <sheetProtection algorithmName="SHA-512" hashValue="Xue1O2vt2KXPReO6lvgfG9vknFrUpfijZUt3HNmdYiKl7VY1Q2kl6rZc1eTioWHT5ZQsotGvejBciLs2SuRPrA==" saltValue="5b7SQ0P6vYSR/BYHNLfYww==" spinCount="100000" sheet="1" objects="1" scenarios="1" selectLockedCells="1" selectUnlockedCells="1"/>
  <hyperlinks>
    <hyperlink ref="A1" location="Index!A1" display="◄ INDEX" xr:uid="{B70B7513-CB94-4D84-BC59-3E458BCC171C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8AA3-D776-400D-AF3F-9A3AE7759408}">
  <dimension ref="A1:D31"/>
  <sheetViews>
    <sheetView topLeftCell="A6" zoomScaleNormal="100" workbookViewId="0">
      <selection activeCell="P19" sqref="P19"/>
    </sheetView>
  </sheetViews>
  <sheetFormatPr defaultColWidth="9.1796875" defaultRowHeight="14.5"/>
  <cols>
    <col min="1" max="1" width="18.81640625" style="9" customWidth="1"/>
    <col min="2" max="3" width="9.1796875" style="9"/>
    <col min="4" max="4" width="19.81640625" style="9" customWidth="1"/>
    <col min="5" max="16384" width="9.1796875" style="9"/>
  </cols>
  <sheetData>
    <row r="1" spans="1:2" ht="15.5">
      <c r="A1" s="114" t="s">
        <v>219</v>
      </c>
    </row>
    <row r="4" spans="1:2">
      <c r="A4" s="11" t="s">
        <v>514</v>
      </c>
    </row>
    <row r="5" spans="1:2">
      <c r="B5" s="11"/>
    </row>
    <row r="23" spans="1:4">
      <c r="A23" s="536" t="s">
        <v>7</v>
      </c>
    </row>
    <row r="26" spans="1:4">
      <c r="A26" s="11" t="s">
        <v>513</v>
      </c>
    </row>
    <row r="27" spans="1:4">
      <c r="A27" s="345" t="s">
        <v>10</v>
      </c>
      <c r="B27" s="612" t="s">
        <v>512</v>
      </c>
      <c r="C27" s="613" t="s">
        <v>489</v>
      </c>
      <c r="D27" s="614" t="s">
        <v>54</v>
      </c>
    </row>
    <row r="28" spans="1:4">
      <c r="A28" s="608" t="s">
        <v>478</v>
      </c>
      <c r="B28" s="606">
        <v>20.217376263798499</v>
      </c>
      <c r="C28" s="607">
        <v>20.171213740916262</v>
      </c>
      <c r="D28" s="606">
        <v>12.5</v>
      </c>
    </row>
    <row r="29" spans="1:4">
      <c r="A29" s="608" t="s">
        <v>479</v>
      </c>
      <c r="B29" s="606">
        <v>19.205281092760895</v>
      </c>
      <c r="C29" s="607">
        <v>19.027710388299123</v>
      </c>
      <c r="D29" s="606">
        <v>12.5</v>
      </c>
    </row>
    <row r="30" spans="1:4">
      <c r="A30" s="609" t="s">
        <v>480</v>
      </c>
      <c r="B30" s="610">
        <v>17.615130695688823</v>
      </c>
      <c r="C30" s="611">
        <v>17.250806588646036</v>
      </c>
      <c r="D30" s="610">
        <v>12.5</v>
      </c>
    </row>
    <row r="31" spans="1:4">
      <c r="A31" s="536" t="s">
        <v>7</v>
      </c>
    </row>
  </sheetData>
  <sheetProtection algorithmName="SHA-512" hashValue="sI2N4E+63defMHhDNgamwDf6i9XVEevWaK34qpzjK2JUaOCG5ececD5fKxDhuvPFupgLbdHZ8TP76gP8OVUkGQ==" saltValue="M4bkBgdsCtNAnKcyurc8qw==" spinCount="100000" sheet="1" objects="1" scenarios="1" selectLockedCells="1" selectUnlockedCells="1"/>
  <hyperlinks>
    <hyperlink ref="A1" location="Index!A1" display="◄ INDEX" xr:uid="{5B65BD5C-AB72-487C-8E6E-CD1FCBDB606A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6CAC-AB99-4F5F-AA02-646A45F479A3}">
  <dimension ref="A1:D29"/>
  <sheetViews>
    <sheetView zoomScale="120" zoomScaleNormal="120" workbookViewId="0">
      <selection activeCell="D31" sqref="D31"/>
    </sheetView>
  </sheetViews>
  <sheetFormatPr defaultColWidth="9.1796875" defaultRowHeight="14.5"/>
  <cols>
    <col min="1" max="1" width="50.90625" style="9" customWidth="1"/>
    <col min="2" max="2" width="16.1796875" style="9" customWidth="1"/>
    <col min="3" max="3" width="11.1796875" style="9" customWidth="1"/>
    <col min="4" max="4" width="17.453125" style="9" customWidth="1"/>
    <col min="5" max="16384" width="9.1796875" style="9"/>
  </cols>
  <sheetData>
    <row r="1" spans="1:1" ht="15.5">
      <c r="A1" s="114" t="s">
        <v>219</v>
      </c>
    </row>
    <row r="4" spans="1:1">
      <c r="A4" s="559" t="s">
        <v>674</v>
      </c>
    </row>
    <row r="22" spans="1:4">
      <c r="A22" s="536" t="s">
        <v>7</v>
      </c>
    </row>
    <row r="24" spans="1:4">
      <c r="A24" s="11" t="s">
        <v>675</v>
      </c>
    </row>
    <row r="25" spans="1:4">
      <c r="A25" s="345"/>
      <c r="B25" s="613">
        <v>45650</v>
      </c>
      <c r="C25" s="615">
        <v>45802</v>
      </c>
      <c r="D25" s="220" t="s">
        <v>54</v>
      </c>
    </row>
    <row r="26" spans="1:4">
      <c r="A26" s="1120" t="s">
        <v>766</v>
      </c>
      <c r="B26" s="616">
        <v>20.336949855415696</v>
      </c>
      <c r="C26" s="617">
        <v>20.293052281970386</v>
      </c>
      <c r="D26" s="618">
        <v>12.5</v>
      </c>
    </row>
    <row r="27" spans="1:4">
      <c r="A27" s="1120" t="s">
        <v>767</v>
      </c>
      <c r="B27" s="619">
        <v>19.373826932517602</v>
      </c>
      <c r="C27" s="617">
        <v>19.194952860990071</v>
      </c>
      <c r="D27" s="618">
        <v>12.5</v>
      </c>
    </row>
    <row r="28" spans="1:4">
      <c r="A28" s="1121" t="s">
        <v>768</v>
      </c>
      <c r="B28" s="620">
        <v>17.847148479787194</v>
      </c>
      <c r="C28" s="621">
        <v>17.481164891562447</v>
      </c>
      <c r="D28" s="622">
        <v>12.5</v>
      </c>
    </row>
    <row r="29" spans="1:4">
      <c r="A29" s="536" t="s">
        <v>7</v>
      </c>
    </row>
  </sheetData>
  <sheetProtection algorithmName="SHA-512" hashValue="dUIwNdjduHmNcBSWmCGy7banSlILn8xLWapbQdIvSZnh97mdQXrixBrrSbGHJTZZ0QE0Dy9AWsQNp6hzv9Dwuw==" saltValue="tgU7IN1H1SJVB2vYRKtTGA==" spinCount="100000" sheet="1" objects="1" scenarios="1" selectLockedCells="1" selectUnlockedCells="1"/>
  <hyperlinks>
    <hyperlink ref="A1" location="Index!A1" display="◄ INDEX" xr:uid="{99C3753C-5651-4F36-802D-D5399880D3D7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6417-ED79-448C-B1E6-E19690D5E6FA}">
  <dimension ref="A1:F37"/>
  <sheetViews>
    <sheetView showGridLines="0" zoomScaleNormal="100" workbookViewId="0"/>
  </sheetViews>
  <sheetFormatPr defaultColWidth="8.81640625" defaultRowHeight="15.5"/>
  <cols>
    <col min="1" max="1" width="45.54296875" style="623" customWidth="1"/>
    <col min="2" max="3" width="12.36328125" style="623" bestFit="1" customWidth="1"/>
    <col min="4" max="4" width="13" style="623" customWidth="1"/>
    <col min="5" max="5" width="13.90625" style="623" customWidth="1"/>
    <col min="6" max="6" width="12.54296875" style="623" bestFit="1" customWidth="1"/>
    <col min="7" max="7" width="12" style="623" bestFit="1" customWidth="1"/>
    <col min="8" max="8" width="12.90625" style="623" customWidth="1"/>
    <col min="9" max="9" width="13.36328125" style="623" customWidth="1"/>
    <col min="10" max="10" width="16.54296875" style="623" customWidth="1"/>
    <col min="11" max="11" width="8.81640625" style="623"/>
    <col min="12" max="12" width="20.54296875" style="623" bestFit="1" customWidth="1"/>
    <col min="13" max="13" width="11.54296875" style="623" bestFit="1" customWidth="1"/>
    <col min="14" max="14" width="11.453125" style="623" bestFit="1" customWidth="1"/>
    <col min="15" max="19" width="10.54296875" style="623" bestFit="1" customWidth="1"/>
    <col min="20" max="16384" width="8.81640625" style="623"/>
  </cols>
  <sheetData>
    <row r="1" spans="1:6">
      <c r="A1" s="114" t="s">
        <v>219</v>
      </c>
    </row>
    <row r="2" spans="1:6">
      <c r="A2" s="114"/>
    </row>
    <row r="3" spans="1:6">
      <c r="B3" s="624"/>
      <c r="C3" s="624"/>
      <c r="D3" s="624"/>
      <c r="E3" s="624"/>
      <c r="F3" s="625"/>
    </row>
    <row r="4" spans="1:6" s="629" customFormat="1">
      <c r="A4" s="626" t="s">
        <v>423</v>
      </c>
      <c r="B4" s="627"/>
      <c r="C4" s="627"/>
      <c r="D4" s="628"/>
      <c r="E4" s="628"/>
      <c r="F4" s="628"/>
    </row>
    <row r="5" spans="1:6">
      <c r="A5" s="546" t="s">
        <v>608</v>
      </c>
      <c r="B5" s="614">
        <v>45627</v>
      </c>
      <c r="C5" s="614" t="s">
        <v>489</v>
      </c>
    </row>
    <row r="6" spans="1:6" s="632" customFormat="1" ht="14" customHeight="1">
      <c r="A6" s="630" t="s">
        <v>676</v>
      </c>
      <c r="B6" s="631">
        <v>97.34421183350959</v>
      </c>
      <c r="C6" s="631">
        <v>98.469058666435799</v>
      </c>
    </row>
    <row r="7" spans="1:6" s="632" customFormat="1">
      <c r="A7" s="633" t="s">
        <v>677</v>
      </c>
      <c r="B7" s="634">
        <v>67.950619311037983</v>
      </c>
      <c r="C7" s="634">
        <v>69.13736821984277</v>
      </c>
    </row>
    <row r="8" spans="1:6">
      <c r="A8" s="536" t="s">
        <v>7</v>
      </c>
    </row>
    <row r="9" spans="1:6">
      <c r="A9" s="635"/>
    </row>
    <row r="10" spans="1:6">
      <c r="A10" s="635"/>
    </row>
    <row r="11" spans="1:6">
      <c r="A11" s="626" t="s">
        <v>630</v>
      </c>
      <c r="B11" s="636"/>
      <c r="C11" s="636"/>
    </row>
    <row r="12" spans="1:6">
      <c r="A12" s="118" t="s">
        <v>291</v>
      </c>
      <c r="B12" s="220" t="s">
        <v>512</v>
      </c>
      <c r="C12" s="637" t="s">
        <v>489</v>
      </c>
    </row>
    <row r="13" spans="1:6">
      <c r="A13" s="638" t="s">
        <v>60</v>
      </c>
      <c r="B13" s="639">
        <v>67.950619311037983</v>
      </c>
      <c r="C13" s="639">
        <v>69.13736821984277</v>
      </c>
    </row>
    <row r="14" spans="1:6">
      <c r="A14" s="640" t="s">
        <v>292</v>
      </c>
      <c r="B14" s="641">
        <v>84.861066944800811</v>
      </c>
      <c r="C14" s="641">
        <v>83.942439606106021</v>
      </c>
    </row>
    <row r="15" spans="1:6">
      <c r="A15" s="642" t="s">
        <v>293</v>
      </c>
      <c r="B15" s="643">
        <v>61.971430544907577</v>
      </c>
      <c r="C15" s="643">
        <v>63.191653314512251</v>
      </c>
    </row>
    <row r="16" spans="1:6">
      <c r="A16" s="536" t="s">
        <v>7</v>
      </c>
    </row>
    <row r="17" spans="1:6">
      <c r="A17" s="644"/>
    </row>
    <row r="18" spans="1:6">
      <c r="A18" s="644"/>
    </row>
    <row r="19" spans="1:6">
      <c r="A19" s="626" t="s">
        <v>424</v>
      </c>
    </row>
    <row r="20" spans="1:6" ht="28">
      <c r="A20" s="645"/>
      <c r="B20" s="646">
        <v>45627</v>
      </c>
      <c r="C20" s="646">
        <v>45778</v>
      </c>
      <c r="D20" s="546" t="s">
        <v>294</v>
      </c>
      <c r="E20" s="546" t="s">
        <v>295</v>
      </c>
    </row>
    <row r="21" spans="1:6">
      <c r="A21" s="638" t="s">
        <v>296</v>
      </c>
      <c r="B21" s="647">
        <v>57568965.545095846</v>
      </c>
      <c r="C21" s="647">
        <v>60204989.30561468</v>
      </c>
      <c r="D21" s="648">
        <v>2636023.760518834</v>
      </c>
      <c r="E21" s="649">
        <v>4.5999999999999996</v>
      </c>
      <c r="F21" s="650"/>
    </row>
    <row r="22" spans="1:6">
      <c r="A22" s="640" t="s">
        <v>297</v>
      </c>
      <c r="B22" s="564">
        <v>18780487.643650003</v>
      </c>
      <c r="C22" s="564">
        <v>20944536.320910007</v>
      </c>
      <c r="D22" s="651">
        <v>2164048.677260004</v>
      </c>
      <c r="E22" s="652">
        <v>11.5</v>
      </c>
    </row>
    <row r="23" spans="1:6">
      <c r="A23" s="640" t="s">
        <v>298</v>
      </c>
      <c r="B23" s="564">
        <v>38788477.901445828</v>
      </c>
      <c r="C23" s="564">
        <v>39260452.984704681</v>
      </c>
      <c r="D23" s="651">
        <v>471975.08325885236</v>
      </c>
      <c r="E23" s="652">
        <v>1.2</v>
      </c>
    </row>
    <row r="24" spans="1:6">
      <c r="A24" s="653"/>
      <c r="B24" s="654"/>
      <c r="C24" s="654"/>
      <c r="D24" s="654"/>
      <c r="E24" s="655"/>
    </row>
    <row r="25" spans="1:6">
      <c r="A25" s="656" t="s">
        <v>509</v>
      </c>
      <c r="B25" s="657">
        <v>84721767.260985464</v>
      </c>
      <c r="C25" s="657">
        <v>87080244.527351782</v>
      </c>
      <c r="D25" s="651">
        <v>2358477.2663663179</v>
      </c>
      <c r="E25" s="652">
        <v>2.8</v>
      </c>
    </row>
    <row r="26" spans="1:6">
      <c r="A26" s="656" t="s">
        <v>510</v>
      </c>
      <c r="B26" s="564">
        <v>22130864.387865946</v>
      </c>
      <c r="C26" s="564">
        <v>24951069.350844182</v>
      </c>
      <c r="D26" s="651">
        <v>2820204.9629782364</v>
      </c>
      <c r="E26" s="652">
        <v>12.7</v>
      </c>
    </row>
    <row r="27" spans="1:6">
      <c r="A27" s="658" t="s">
        <v>511</v>
      </c>
      <c r="B27" s="659">
        <v>62590902.873119518</v>
      </c>
      <c r="C27" s="659">
        <v>62129175.176507592</v>
      </c>
      <c r="D27" s="660">
        <v>-461727.69661192596</v>
      </c>
      <c r="E27" s="661">
        <v>-0.7</v>
      </c>
    </row>
    <row r="28" spans="1:6">
      <c r="A28" s="536" t="s">
        <v>7</v>
      </c>
    </row>
    <row r="30" spans="1:6">
      <c r="E30" s="662"/>
    </row>
    <row r="31" spans="1:6">
      <c r="E31" s="662"/>
    </row>
    <row r="32" spans="1:6">
      <c r="E32" s="662"/>
    </row>
    <row r="33" spans="5:5">
      <c r="E33" s="663"/>
    </row>
    <row r="34" spans="5:5">
      <c r="E34" s="662"/>
    </row>
    <row r="35" spans="5:5">
      <c r="E35" s="662"/>
    </row>
    <row r="36" spans="5:5">
      <c r="E36" s="662"/>
    </row>
    <row r="37" spans="5:5">
      <c r="E37" s="664"/>
    </row>
  </sheetData>
  <sheetProtection algorithmName="SHA-512" hashValue="cX4YiRReSSFQhacnr8ciSnIavPhrFThTs0Ld7ipuk1AW2BIjgnmkEObut2KAQgNo9PKFZfXtreBThzws/NSiiw==" saltValue="XliSfYNVsqZdaavGTvOtXA==" spinCount="100000" sheet="1" objects="1" scenarios="1" selectLockedCells="1" selectUnlockedCells="1"/>
  <hyperlinks>
    <hyperlink ref="A1" location="Index!A1" display="◄ INDEX" xr:uid="{80092DA4-B8AF-4DAB-A5AA-4933930AC549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7A8E-19C2-404B-A66B-C7E22A2746BA}">
  <dimension ref="A1:P13"/>
  <sheetViews>
    <sheetView zoomScaleNormal="100" workbookViewId="0">
      <selection activeCell="G15" sqref="G15"/>
    </sheetView>
  </sheetViews>
  <sheetFormatPr defaultColWidth="8.81640625" defaultRowHeight="14.5"/>
  <cols>
    <col min="1" max="1" width="13.81640625" style="9" customWidth="1"/>
    <col min="2" max="2" width="10.1796875" style="9" customWidth="1"/>
    <col min="3" max="3" width="12" style="9" customWidth="1"/>
    <col min="4" max="4" width="8.81640625" style="9"/>
    <col min="5" max="5" width="10.453125" style="9" customWidth="1"/>
    <col min="6" max="6" width="11.90625" style="9" customWidth="1"/>
    <col min="7" max="8" width="8.81640625" style="9"/>
    <col min="9" max="9" width="8.81640625" style="9" customWidth="1"/>
    <col min="10" max="10" width="14" style="9" customWidth="1"/>
    <col min="11" max="11" width="11.1796875" style="9" customWidth="1"/>
    <col min="12" max="12" width="12.54296875" style="9" customWidth="1"/>
    <col min="13" max="13" width="9.1796875" style="9" customWidth="1"/>
    <col min="14" max="14" width="10.6328125" style="9" customWidth="1"/>
    <col min="15" max="15" width="12.453125" style="9" customWidth="1"/>
    <col min="16" max="16384" width="8.81640625" style="9"/>
  </cols>
  <sheetData>
    <row r="1" spans="1:16" ht="22.75" customHeight="1">
      <c r="A1" s="114" t="s">
        <v>219</v>
      </c>
    </row>
    <row r="2" spans="1:16" ht="15.5">
      <c r="A2" s="665"/>
    </row>
    <row r="3" spans="1:16" ht="15.5">
      <c r="A3" s="665"/>
    </row>
    <row r="4" spans="1:16" s="146" customFormat="1">
      <c r="A4" s="11" t="s">
        <v>732</v>
      </c>
      <c r="B4" s="11"/>
      <c r="C4" s="11"/>
      <c r="D4" s="11"/>
      <c r="E4" s="11"/>
      <c r="F4" s="11"/>
      <c r="G4" s="11"/>
      <c r="J4" s="18" t="s">
        <v>733</v>
      </c>
      <c r="K4" s="11"/>
      <c r="L4" s="11"/>
      <c r="M4" s="11"/>
      <c r="N4" s="11"/>
      <c r="O4" s="11"/>
      <c r="P4" s="11"/>
    </row>
    <row r="5" spans="1:16" ht="15" thickBot="1">
      <c r="A5" s="666"/>
      <c r="B5" s="667">
        <v>45627</v>
      </c>
      <c r="C5" s="1135" t="s">
        <v>19</v>
      </c>
      <c r="D5" s="1136"/>
      <c r="E5" s="668">
        <v>45778</v>
      </c>
      <c r="F5" s="1137" t="s">
        <v>19</v>
      </c>
      <c r="G5" s="1136"/>
      <c r="J5" s="666"/>
      <c r="K5" s="667">
        <v>45627</v>
      </c>
      <c r="L5" s="1135" t="s">
        <v>21</v>
      </c>
      <c r="M5" s="1136"/>
      <c r="N5" s="668">
        <v>45778</v>
      </c>
      <c r="O5" s="1137" t="s">
        <v>21</v>
      </c>
      <c r="P5" s="1136"/>
    </row>
    <row r="6" spans="1:16" ht="42">
      <c r="A6" s="669" t="s">
        <v>481</v>
      </c>
      <c r="B6" s="670" t="s">
        <v>507</v>
      </c>
      <c r="C6" s="670" t="s">
        <v>508</v>
      </c>
      <c r="D6" s="671" t="s">
        <v>20</v>
      </c>
      <c r="E6" s="670" t="s">
        <v>507</v>
      </c>
      <c r="F6" s="670" t="s">
        <v>508</v>
      </c>
      <c r="G6" s="671" t="s">
        <v>20</v>
      </c>
      <c r="J6" s="669" t="s">
        <v>481</v>
      </c>
      <c r="K6" s="670" t="s">
        <v>507</v>
      </c>
      <c r="L6" s="670" t="s">
        <v>508</v>
      </c>
      <c r="M6" s="671" t="s">
        <v>20</v>
      </c>
      <c r="N6" s="670" t="s">
        <v>507</v>
      </c>
      <c r="O6" s="670" t="s">
        <v>508</v>
      </c>
      <c r="P6" s="671" t="s">
        <v>20</v>
      </c>
    </row>
    <row r="7" spans="1:16">
      <c r="A7" s="1138" t="s">
        <v>478</v>
      </c>
      <c r="B7" s="672">
        <v>84.861066944800811</v>
      </c>
      <c r="C7" s="673">
        <v>83.836354660478179</v>
      </c>
      <c r="D7" s="674">
        <v>0</v>
      </c>
      <c r="E7" s="675">
        <v>83.942439606106021</v>
      </c>
      <c r="F7" s="675">
        <v>82.903251194393718</v>
      </c>
      <c r="G7" s="676">
        <v>0</v>
      </c>
      <c r="J7" s="1138" t="s">
        <v>478</v>
      </c>
      <c r="K7" s="672">
        <v>61.971430544907577</v>
      </c>
      <c r="L7" s="673">
        <v>60.008507120936564</v>
      </c>
      <c r="M7" s="674">
        <v>0</v>
      </c>
      <c r="N7" s="675">
        <v>63.191653314512251</v>
      </c>
      <c r="O7" s="675">
        <v>60.813292465303746</v>
      </c>
      <c r="P7" s="676">
        <v>0</v>
      </c>
    </row>
    <row r="8" spans="1:16">
      <c r="A8" s="1139"/>
      <c r="B8" s="677">
        <v>50.982855363075977</v>
      </c>
      <c r="C8" s="678">
        <v>49.042011616188809</v>
      </c>
      <c r="D8" s="679"/>
      <c r="E8" s="680">
        <v>51.216068525993727</v>
      </c>
      <c r="F8" s="680">
        <v>49.337208031694352</v>
      </c>
      <c r="G8" s="681"/>
      <c r="J8" s="1139"/>
      <c r="K8" s="677">
        <v>52.924483546154789</v>
      </c>
      <c r="L8" s="678">
        <v>50.86483427067472</v>
      </c>
      <c r="M8" s="679"/>
      <c r="N8" s="680">
        <v>52.607005979815</v>
      </c>
      <c r="O8" s="680">
        <v>50.084952278595537</v>
      </c>
      <c r="P8" s="681"/>
    </row>
    <row r="9" spans="1:16">
      <c r="A9" s="1138" t="s">
        <v>479</v>
      </c>
      <c r="B9" s="673">
        <v>84.861066944800811</v>
      </c>
      <c r="C9" s="673">
        <v>82.72364943664185</v>
      </c>
      <c r="D9" s="674">
        <v>0</v>
      </c>
      <c r="E9" s="675">
        <v>83.942439606106021</v>
      </c>
      <c r="F9" s="675">
        <v>81.562843827704441</v>
      </c>
      <c r="G9" s="676">
        <v>0</v>
      </c>
      <c r="J9" s="1138" t="s">
        <v>479</v>
      </c>
      <c r="K9" s="673">
        <v>61.971430544907577</v>
      </c>
      <c r="L9" s="673">
        <v>58.169302743871462</v>
      </c>
      <c r="M9" s="674">
        <v>0</v>
      </c>
      <c r="N9" s="675">
        <v>63.191653314512251</v>
      </c>
      <c r="O9" s="675">
        <v>57.809787132616108</v>
      </c>
      <c r="P9" s="676">
        <v>0</v>
      </c>
    </row>
    <row r="10" spans="1:16">
      <c r="A10" s="1139"/>
      <c r="B10" s="678">
        <v>50.982855363075977</v>
      </c>
      <c r="C10" s="678">
        <v>47.046956323992738</v>
      </c>
      <c r="D10" s="679"/>
      <c r="E10" s="680">
        <v>51.216068525993727</v>
      </c>
      <c r="F10" s="680">
        <v>47.046109585529742</v>
      </c>
      <c r="G10" s="681"/>
      <c r="J10" s="1139"/>
      <c r="K10" s="678">
        <v>52.924483546154789</v>
      </c>
      <c r="L10" s="678">
        <v>48.962762688988335</v>
      </c>
      <c r="M10" s="679"/>
      <c r="N10" s="680">
        <v>52.607005979815</v>
      </c>
      <c r="O10" s="680">
        <v>46.976122665465226</v>
      </c>
      <c r="P10" s="681"/>
    </row>
    <row r="11" spans="1:16">
      <c r="A11" s="1140" t="s">
        <v>480</v>
      </c>
      <c r="B11" s="673">
        <v>84.861066944800811</v>
      </c>
      <c r="C11" s="682">
        <v>82.32762027753067</v>
      </c>
      <c r="D11" s="676">
        <v>0</v>
      </c>
      <c r="E11" s="675">
        <v>83.942439606106021</v>
      </c>
      <c r="F11" s="675">
        <v>80.968371932671147</v>
      </c>
      <c r="G11" s="676">
        <v>0</v>
      </c>
      <c r="J11" s="1140" t="s">
        <v>480</v>
      </c>
      <c r="K11" s="673">
        <v>61.971430544907577</v>
      </c>
      <c r="L11" s="682">
        <v>56.785283673169431</v>
      </c>
      <c r="M11" s="676">
        <v>0</v>
      </c>
      <c r="N11" s="675">
        <v>63.191653314512251</v>
      </c>
      <c r="O11" s="675">
        <v>55.589996431685606</v>
      </c>
      <c r="P11" s="676">
        <v>0</v>
      </c>
    </row>
    <row r="12" spans="1:16">
      <c r="A12" s="1139"/>
      <c r="B12" s="678">
        <v>50.982855363075977</v>
      </c>
      <c r="C12" s="683">
        <v>46.363366662218709</v>
      </c>
      <c r="D12" s="681"/>
      <c r="E12" s="680">
        <v>51.216068525993727</v>
      </c>
      <c r="F12" s="680">
        <v>46.074524761243445</v>
      </c>
      <c r="G12" s="681"/>
      <c r="J12" s="1139"/>
      <c r="K12" s="678">
        <v>52.924483546154789</v>
      </c>
      <c r="L12" s="683">
        <v>47.548800189556587</v>
      </c>
      <c r="M12" s="681"/>
      <c r="N12" s="680">
        <v>52.607005979815</v>
      </c>
      <c r="O12" s="680">
        <v>44.731277219626989</v>
      </c>
      <c r="P12" s="681"/>
    </row>
    <row r="13" spans="1:16">
      <c r="A13" s="10" t="s">
        <v>7</v>
      </c>
      <c r="J13" s="536" t="s">
        <v>7</v>
      </c>
    </row>
  </sheetData>
  <sheetProtection algorithmName="SHA-512" hashValue="9wSECjsZIqxK4i3PnHvA61GcLZP5D7NL9WfE2U0iiskCGM+K0Re2f9IarMVPYHi7wtukjA1v7wP41066V/Srnw==" saltValue="uSI1wx00g/LXmgwrJrpoww==" spinCount="100000" sheet="1" objects="1" scenarios="1" selectLockedCells="1" selectUnlockedCells="1"/>
  <mergeCells count="10">
    <mergeCell ref="A11:A12"/>
    <mergeCell ref="C5:D5"/>
    <mergeCell ref="F5:G5"/>
    <mergeCell ref="A7:A8"/>
    <mergeCell ref="A9:A10"/>
    <mergeCell ref="L5:M5"/>
    <mergeCell ref="O5:P5"/>
    <mergeCell ref="J7:J8"/>
    <mergeCell ref="J9:J10"/>
    <mergeCell ref="J11:J12"/>
  </mergeCells>
  <hyperlinks>
    <hyperlink ref="A1" location="Index!A1" display="◄ INDEX" xr:uid="{8CF1A72E-B179-4346-9A7F-350DC28B6C48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8B0D-B97B-4F29-877D-234FE2975721}">
  <dimension ref="A1:N29"/>
  <sheetViews>
    <sheetView topLeftCell="A3" workbookViewId="0">
      <selection activeCell="P29" sqref="P29"/>
    </sheetView>
  </sheetViews>
  <sheetFormatPr defaultColWidth="8.81640625" defaultRowHeight="14.5"/>
  <cols>
    <col min="1" max="1" width="12.08984375" style="9" customWidth="1"/>
    <col min="2" max="2" width="13.453125" style="9" customWidth="1"/>
    <col min="3" max="3" width="8.81640625" style="9"/>
    <col min="4" max="4" width="25.1796875" style="9" customWidth="1"/>
    <col min="5" max="5" width="12.1796875" style="9" customWidth="1"/>
    <col min="6" max="6" width="13.1796875" style="9" customWidth="1"/>
    <col min="7" max="7" width="8.81640625" style="9"/>
    <col min="8" max="8" width="22.1796875" style="9" customWidth="1"/>
    <col min="9" max="9" width="0.453125" style="9" customWidth="1"/>
    <col min="10" max="16384" width="8.81640625" style="9"/>
  </cols>
  <sheetData>
    <row r="1" spans="1:8" ht="15.5">
      <c r="A1" s="114" t="s">
        <v>219</v>
      </c>
    </row>
    <row r="2" spans="1:8" ht="15.5">
      <c r="A2" s="665"/>
    </row>
    <row r="4" spans="1:8" s="146" customFormat="1">
      <c r="A4" s="11" t="s">
        <v>425</v>
      </c>
      <c r="B4" s="11"/>
      <c r="C4" s="11"/>
      <c r="D4" s="11"/>
      <c r="E4" s="11"/>
      <c r="F4" s="11"/>
      <c r="G4" s="11"/>
      <c r="H4" s="11"/>
    </row>
    <row r="5" spans="1:8">
      <c r="A5" s="684">
        <v>45627</v>
      </c>
      <c r="B5" s="1141" t="s">
        <v>19</v>
      </c>
      <c r="C5" s="1141"/>
      <c r="D5" s="1141"/>
      <c r="E5" s="684">
        <v>45778</v>
      </c>
      <c r="F5" s="1141" t="s">
        <v>19</v>
      </c>
      <c r="G5" s="1141"/>
      <c r="H5" s="1141"/>
    </row>
    <row r="6" spans="1:8" ht="42">
      <c r="A6" s="685" t="s">
        <v>506</v>
      </c>
      <c r="B6" s="686" t="s">
        <v>22</v>
      </c>
      <c r="C6" s="687" t="s">
        <v>20</v>
      </c>
      <c r="D6" s="687" t="s">
        <v>23</v>
      </c>
      <c r="E6" s="688" t="s">
        <v>506</v>
      </c>
      <c r="F6" s="686" t="s">
        <v>22</v>
      </c>
      <c r="G6" s="689" t="s">
        <v>20</v>
      </c>
      <c r="H6" s="687" t="s">
        <v>23</v>
      </c>
    </row>
    <row r="7" spans="1:8">
      <c r="A7" s="690" t="s">
        <v>24</v>
      </c>
      <c r="B7" s="691">
        <v>0.13600000000000001</v>
      </c>
      <c r="C7" s="692">
        <v>0</v>
      </c>
      <c r="D7" s="693"/>
      <c r="E7" s="694" t="s">
        <v>24</v>
      </c>
      <c r="F7" s="691">
        <v>0.13600000000000001</v>
      </c>
      <c r="G7" s="695">
        <v>0</v>
      </c>
      <c r="H7" s="693"/>
    </row>
    <row r="8" spans="1:8">
      <c r="A8" s="690" t="s">
        <v>25</v>
      </c>
      <c r="B8" s="691">
        <v>0.13800000000000001</v>
      </c>
      <c r="C8" s="692">
        <v>0</v>
      </c>
      <c r="D8" s="693"/>
      <c r="E8" s="694" t="s">
        <v>25</v>
      </c>
      <c r="F8" s="691">
        <v>0.13800000000000001</v>
      </c>
      <c r="G8" s="696"/>
      <c r="H8" s="697"/>
    </row>
    <row r="9" spans="1:8">
      <c r="A9" s="690" t="s">
        <v>27</v>
      </c>
      <c r="B9" s="691">
        <v>0.13800000000000001</v>
      </c>
      <c r="C9" s="698">
        <v>1</v>
      </c>
      <c r="D9" s="697" t="s">
        <v>26</v>
      </c>
      <c r="E9" s="694" t="s">
        <v>27</v>
      </c>
      <c r="F9" s="691">
        <v>0.13800000000000001</v>
      </c>
      <c r="G9" s="696"/>
      <c r="H9" s="697"/>
    </row>
    <row r="10" spans="1:8">
      <c r="A10" s="690" t="s">
        <v>28</v>
      </c>
      <c r="B10" s="691">
        <v>0.13800000000000001</v>
      </c>
      <c r="C10" s="698">
        <v>2</v>
      </c>
      <c r="D10" s="697" t="s">
        <v>280</v>
      </c>
      <c r="E10" s="694" t="s">
        <v>28</v>
      </c>
      <c r="F10" s="691">
        <v>0.13800000000000001</v>
      </c>
      <c r="G10" s="696">
        <v>2</v>
      </c>
      <c r="H10" s="699" t="s">
        <v>280</v>
      </c>
    </row>
    <row r="11" spans="1:8">
      <c r="A11" s="700" t="s">
        <v>29</v>
      </c>
      <c r="B11" s="701">
        <v>0.13800000000000001</v>
      </c>
      <c r="C11" s="702">
        <v>2</v>
      </c>
      <c r="D11" s="703" t="s">
        <v>280</v>
      </c>
      <c r="E11" s="704" t="s">
        <v>29</v>
      </c>
      <c r="F11" s="701">
        <v>0.13800000000000001</v>
      </c>
      <c r="G11" s="705">
        <v>2</v>
      </c>
      <c r="H11" s="706" t="s">
        <v>280</v>
      </c>
    </row>
    <row r="12" spans="1:8">
      <c r="A12" s="536" t="s">
        <v>7</v>
      </c>
    </row>
    <row r="15" spans="1:8">
      <c r="A15" s="17" t="s">
        <v>426</v>
      </c>
      <c r="B15" s="17"/>
      <c r="C15" s="17"/>
      <c r="D15" s="17"/>
      <c r="E15" s="17"/>
      <c r="F15" s="17"/>
      <c r="G15" s="17"/>
      <c r="H15" s="17"/>
    </row>
    <row r="16" spans="1:8">
      <c r="A16" s="707" t="s">
        <v>512</v>
      </c>
      <c r="B16" s="1142" t="s">
        <v>21</v>
      </c>
      <c r="C16" s="1142"/>
      <c r="D16" s="1142"/>
      <c r="E16" s="708">
        <v>45778</v>
      </c>
      <c r="F16" s="1142" t="s">
        <v>21</v>
      </c>
      <c r="G16" s="1142"/>
      <c r="H16" s="1143"/>
    </row>
    <row r="17" spans="1:14" ht="42">
      <c r="A17" s="685" t="s">
        <v>506</v>
      </c>
      <c r="B17" s="709" t="s">
        <v>22</v>
      </c>
      <c r="C17" s="687" t="s">
        <v>20</v>
      </c>
      <c r="D17" s="689" t="s">
        <v>23</v>
      </c>
      <c r="E17" s="685" t="s">
        <v>506</v>
      </c>
      <c r="F17" s="709" t="s">
        <v>22</v>
      </c>
      <c r="G17" s="687" t="s">
        <v>20</v>
      </c>
      <c r="H17" s="687" t="s">
        <v>23</v>
      </c>
    </row>
    <row r="18" spans="1:14">
      <c r="A18" s="710" t="s">
        <v>24</v>
      </c>
      <c r="B18" s="711">
        <v>0.13200000000000001</v>
      </c>
      <c r="C18" s="693">
        <v>0</v>
      </c>
      <c r="D18" s="712"/>
      <c r="E18" s="710" t="s">
        <v>24</v>
      </c>
      <c r="F18" s="711">
        <v>0.13200000000000001</v>
      </c>
      <c r="G18" s="693">
        <v>0</v>
      </c>
      <c r="H18" s="693"/>
    </row>
    <row r="19" spans="1:14">
      <c r="A19" s="710" t="s">
        <v>25</v>
      </c>
      <c r="B19" s="711">
        <v>0.154</v>
      </c>
      <c r="C19" s="693">
        <v>0</v>
      </c>
      <c r="D19" s="713"/>
      <c r="E19" s="710" t="s">
        <v>25</v>
      </c>
      <c r="F19" s="711">
        <v>0.154</v>
      </c>
      <c r="G19" s="693">
        <v>0</v>
      </c>
      <c r="H19" s="693"/>
    </row>
    <row r="20" spans="1:14">
      <c r="A20" s="710" t="s">
        <v>27</v>
      </c>
      <c r="B20" s="711">
        <v>0.154</v>
      </c>
      <c r="C20" s="693">
        <v>0</v>
      </c>
      <c r="D20" s="713"/>
      <c r="E20" s="710" t="s">
        <v>27</v>
      </c>
      <c r="F20" s="711">
        <v>0.154</v>
      </c>
      <c r="G20" s="697">
        <v>0</v>
      </c>
      <c r="H20" s="697"/>
    </row>
    <row r="21" spans="1:14">
      <c r="A21" s="710" t="s">
        <v>28</v>
      </c>
      <c r="B21" s="711">
        <v>0.154</v>
      </c>
      <c r="C21" s="698">
        <v>3</v>
      </c>
      <c r="D21" s="714" t="s">
        <v>566</v>
      </c>
      <c r="E21" s="710" t="s">
        <v>28</v>
      </c>
      <c r="F21" s="711">
        <v>0.154</v>
      </c>
      <c r="G21" s="698">
        <v>3</v>
      </c>
      <c r="H21" s="699" t="s">
        <v>281</v>
      </c>
      <c r="J21" s="195"/>
    </row>
    <row r="22" spans="1:14" s="193" customFormat="1" ht="29.5" customHeight="1">
      <c r="A22" s="715" t="s">
        <v>29</v>
      </c>
      <c r="B22" s="716">
        <v>0.154</v>
      </c>
      <c r="C22" s="702">
        <v>6</v>
      </c>
      <c r="D22" s="717" t="s">
        <v>567</v>
      </c>
      <c r="E22" s="715" t="s">
        <v>29</v>
      </c>
      <c r="F22" s="716">
        <v>0.154</v>
      </c>
      <c r="G22" s="702">
        <v>5</v>
      </c>
      <c r="H22" s="718" t="s">
        <v>568</v>
      </c>
    </row>
    <row r="23" spans="1:14">
      <c r="A23" s="536" t="s">
        <v>7</v>
      </c>
      <c r="B23" s="217"/>
      <c r="C23" s="217"/>
      <c r="D23" s="217"/>
      <c r="E23" s="217"/>
      <c r="F23" s="217"/>
      <c r="G23" s="217"/>
      <c r="H23" s="217"/>
    </row>
    <row r="25" spans="1:14">
      <c r="D25" s="714"/>
      <c r="H25" s="719"/>
    </row>
    <row r="26" spans="1:14">
      <c r="D26" s="720"/>
    </row>
    <row r="28" spans="1:14">
      <c r="L28" s="720"/>
      <c r="M28" s="178"/>
      <c r="N28" s="178"/>
    </row>
    <row r="29" spans="1:14">
      <c r="L29" s="178"/>
      <c r="M29" s="178"/>
      <c r="N29" s="178"/>
    </row>
  </sheetData>
  <sheetProtection algorithmName="SHA-512" hashValue="75+i6HeqBF6jCm+GbdAuI8t3m3lIjtAdf/kSE1o7yroZmX+QPc7IHejk3LBNDAbmoJdx5gxZBq/9ANbzklq6IQ==" saltValue="XCj8vaxQpFFe5EHb/tyKTg==" spinCount="100000" sheet="1" objects="1" scenarios="1" selectLockedCells="1" selectUnlockedCells="1"/>
  <mergeCells count="4">
    <mergeCell ref="B5:D5"/>
    <mergeCell ref="F5:H5"/>
    <mergeCell ref="B16:D16"/>
    <mergeCell ref="F16:H16"/>
  </mergeCells>
  <conditionalFormatting sqref="C7:D11">
    <cfRule type="cellIs" dxfId="6" priority="4" operator="equal">
      <formula>0</formula>
    </cfRule>
  </conditionalFormatting>
  <conditionalFormatting sqref="C18:D20 C21:C22">
    <cfRule type="cellIs" dxfId="5" priority="2" operator="equal">
      <formula>0</formula>
    </cfRule>
  </conditionalFormatting>
  <conditionalFormatting sqref="G7:H9 G10:G11">
    <cfRule type="cellIs" dxfId="4" priority="3" operator="equal">
      <formula>0</formula>
    </cfRule>
  </conditionalFormatting>
  <conditionalFormatting sqref="G18:H20 G21:G22">
    <cfRule type="cellIs" dxfId="3" priority="1" operator="equal">
      <formula>0</formula>
    </cfRule>
  </conditionalFormatting>
  <hyperlinks>
    <hyperlink ref="A1" location="Index!A1" display="◄ INDEX" xr:uid="{39C38997-BF5D-4756-B132-7E7345D23838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985B4-E67B-4E8B-9F85-2A86BD4AC99E}">
  <dimension ref="A1:C35"/>
  <sheetViews>
    <sheetView workbookViewId="0">
      <selection sqref="A1:XFD1048576"/>
    </sheetView>
  </sheetViews>
  <sheetFormatPr defaultColWidth="8.81640625" defaultRowHeight="14.5"/>
  <cols>
    <col min="1" max="1" width="32.1796875" style="9" customWidth="1"/>
    <col min="2" max="16384" width="8.81640625" style="9"/>
  </cols>
  <sheetData>
    <row r="1" spans="1:1" ht="21" customHeight="1">
      <c r="A1" s="114" t="s">
        <v>219</v>
      </c>
    </row>
    <row r="4" spans="1:1">
      <c r="A4" s="721" t="s">
        <v>469</v>
      </c>
    </row>
    <row r="27" spans="1:3">
      <c r="A27" s="159" t="s">
        <v>459</v>
      </c>
    </row>
    <row r="30" spans="1:3">
      <c r="A30" s="17" t="s">
        <v>427</v>
      </c>
    </row>
    <row r="31" spans="1:3">
      <c r="A31" s="119"/>
      <c r="B31" s="218">
        <v>45261</v>
      </c>
      <c r="C31" s="218">
        <v>45627</v>
      </c>
    </row>
    <row r="32" spans="1:3" ht="28">
      <c r="A32" s="226" t="s">
        <v>757</v>
      </c>
      <c r="B32" s="722">
        <v>41.5</v>
      </c>
      <c r="C32" s="722">
        <v>31.9</v>
      </c>
    </row>
    <row r="33" spans="1:3" ht="42">
      <c r="A33" s="226" t="s">
        <v>758</v>
      </c>
      <c r="B33" s="722">
        <v>34.1</v>
      </c>
      <c r="C33" s="722">
        <v>24.3</v>
      </c>
    </row>
    <row r="34" spans="1:3" s="193" customFormat="1" ht="42" customHeight="1">
      <c r="A34" s="226" t="s">
        <v>759</v>
      </c>
      <c r="B34" s="723">
        <v>18.399999999999999</v>
      </c>
      <c r="C34" s="723">
        <v>8.6</v>
      </c>
    </row>
    <row r="35" spans="1:3">
      <c r="A35" s="159" t="s">
        <v>7</v>
      </c>
    </row>
  </sheetData>
  <sheetProtection algorithmName="SHA-512" hashValue="jAmmlP4rcnDoVWI2S68vJHLtbHDRi313vHjP557lI+UgXoPBDFk62hX0TMlFV+D+Af/fFKxvWtWRezwippEN2A==" saltValue="ulRnBGhzTcJ7XNwY/h4vIA==" spinCount="100000" sheet="1" objects="1" scenarios="1" selectLockedCells="1" selectUnlockedCells="1"/>
  <hyperlinks>
    <hyperlink ref="A1" location="Index!A1" display="◄ INDEX" xr:uid="{C109F9C5-617F-4161-9C79-1CD5C6223762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960A-6A6C-4E25-92BE-BC83F830E0D7}">
  <dimension ref="A1:P42"/>
  <sheetViews>
    <sheetView zoomScale="80" zoomScaleNormal="80" workbookViewId="0">
      <selection activeCell="B36" sqref="B36"/>
    </sheetView>
  </sheetViews>
  <sheetFormatPr defaultColWidth="8.81640625" defaultRowHeight="14.5"/>
  <cols>
    <col min="1" max="1" width="14.08984375" style="9" customWidth="1"/>
    <col min="2" max="2" width="10" style="9" bestFit="1" customWidth="1"/>
    <col min="3" max="16" width="8" style="9" bestFit="1" customWidth="1"/>
    <col min="17" max="16384" width="8.81640625" style="9"/>
  </cols>
  <sheetData>
    <row r="1" spans="1:1" ht="15.5">
      <c r="A1" s="114" t="s">
        <v>219</v>
      </c>
    </row>
    <row r="4" spans="1:1">
      <c r="A4" s="11" t="s">
        <v>470</v>
      </c>
    </row>
    <row r="28" spans="1:13">
      <c r="A28" s="159" t="s">
        <v>459</v>
      </c>
    </row>
    <row r="31" spans="1:13">
      <c r="A31" s="11" t="s">
        <v>428</v>
      </c>
    </row>
    <row r="32" spans="1:13">
      <c r="A32" s="119"/>
      <c r="B32" s="325">
        <v>2023</v>
      </c>
      <c r="C32" s="325">
        <v>2024</v>
      </c>
      <c r="D32" s="724"/>
      <c r="E32" s="724"/>
      <c r="F32" s="724"/>
      <c r="G32" s="724"/>
      <c r="H32" s="724"/>
      <c r="I32" s="724"/>
      <c r="J32" s="724"/>
      <c r="K32" s="724"/>
      <c r="L32" s="724"/>
      <c r="M32" s="724"/>
    </row>
    <row r="33" spans="1:16">
      <c r="A33" s="19" t="s">
        <v>285</v>
      </c>
      <c r="B33" s="92">
        <v>113.14148093041258</v>
      </c>
      <c r="C33" s="92">
        <v>119.19457414964879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6">
      <c r="A34" s="725"/>
      <c r="B34" s="93">
        <v>126.07383491208877</v>
      </c>
      <c r="C34" s="93">
        <v>131.45336693600913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P34" s="230"/>
    </row>
    <row r="35" spans="1:16">
      <c r="A35" s="25" t="s">
        <v>478</v>
      </c>
      <c r="B35" s="108">
        <v>101.68202833344284</v>
      </c>
      <c r="C35" s="92">
        <v>107.70899652370234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P35" s="726"/>
    </row>
    <row r="36" spans="1:16">
      <c r="A36" s="725"/>
      <c r="B36" s="109">
        <v>126.99723040003252</v>
      </c>
      <c r="C36" s="93">
        <v>132.33857344732053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P36" s="91"/>
    </row>
    <row r="37" spans="1:16">
      <c r="A37" s="19" t="s">
        <v>479</v>
      </c>
      <c r="B37" s="92">
        <v>92.003823961077075</v>
      </c>
      <c r="C37" s="92">
        <v>98.187928398010982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P37" s="727"/>
    </row>
    <row r="38" spans="1:16">
      <c r="A38" s="725"/>
      <c r="B38" s="93">
        <v>128.35427793330743</v>
      </c>
      <c r="C38" s="93">
        <v>133.67985540162167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P38" s="727"/>
    </row>
    <row r="39" spans="1:16">
      <c r="A39" s="19" t="s">
        <v>480</v>
      </c>
      <c r="B39" s="92">
        <v>75.318076400534267</v>
      </c>
      <c r="C39" s="92">
        <v>83.549214539070533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P39" s="727"/>
    </row>
    <row r="40" spans="1:16">
      <c r="A40" s="728"/>
      <c r="B40" s="94">
        <v>130.17764681726109</v>
      </c>
      <c r="C40" s="94">
        <v>135.43895791867365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727"/>
    </row>
    <row r="41" spans="1:16">
      <c r="A41" s="159" t="s">
        <v>7</v>
      </c>
      <c r="B41" s="247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</row>
    <row r="42" spans="1:16">
      <c r="B42" s="247"/>
      <c r="C42" s="727"/>
      <c r="D42" s="727"/>
      <c r="E42" s="727"/>
      <c r="F42" s="727"/>
      <c r="G42" s="107"/>
      <c r="H42" s="54"/>
      <c r="I42" s="54"/>
      <c r="J42" s="727"/>
      <c r="K42" s="727"/>
      <c r="L42" s="727"/>
      <c r="M42" s="727"/>
      <c r="N42" s="727"/>
      <c r="O42" s="727"/>
      <c r="P42" s="727"/>
    </row>
  </sheetData>
  <sheetProtection algorithmName="SHA-512" hashValue="FD+r7dp1O/zG6PysexN0dOHYNU0tLdMgT4htwzX2yJZ4S/YXsQQJJ8+aKQuCkR50NFX5ElJfgzCI6OktR5YG2g==" saltValue="hFw2K9I1zO1t9Oeh0RQG7g==" spinCount="100000" sheet="1" objects="1" scenarios="1" selectLockedCells="1" selectUnlockedCells="1"/>
  <hyperlinks>
    <hyperlink ref="A1" location="Index!A1" display="◄ INDEX" xr:uid="{386547F3-D406-4CA9-BF6D-623F6847F21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849C-921F-447D-8A2C-75A007DDFD8D}">
  <dimension ref="A1:M29"/>
  <sheetViews>
    <sheetView workbookViewId="0">
      <selection activeCell="L20" sqref="L20"/>
    </sheetView>
  </sheetViews>
  <sheetFormatPr defaultColWidth="8.81640625" defaultRowHeight="14.5"/>
  <cols>
    <col min="1" max="1" width="17.36328125" style="9" customWidth="1"/>
    <col min="2" max="2" width="9.81640625" style="9" customWidth="1"/>
    <col min="3" max="3" width="11.81640625" style="9" customWidth="1"/>
    <col min="4" max="6" width="9.81640625" style="9" bestFit="1" customWidth="1"/>
    <col min="7" max="16384" width="8.81640625" style="9"/>
  </cols>
  <sheetData>
    <row r="1" spans="1:13" ht="15.5">
      <c r="A1" s="114" t="s">
        <v>219</v>
      </c>
    </row>
    <row r="2" spans="1:13" ht="15.5">
      <c r="A2" s="182"/>
    </row>
    <row r="4" spans="1:13">
      <c r="A4" s="729" t="s">
        <v>609</v>
      </c>
    </row>
    <row r="5" spans="1:13" ht="15.5">
      <c r="M5" s="730"/>
    </row>
    <row r="12" spans="1:13">
      <c r="K12" s="267"/>
      <c r="L12" s="267"/>
      <c r="M12" s="267"/>
    </row>
    <row r="13" spans="1:13">
      <c r="K13" s="267"/>
      <c r="L13" s="267"/>
      <c r="M13" s="267"/>
    </row>
    <row r="14" spans="1:13">
      <c r="K14" s="267"/>
      <c r="L14" s="267"/>
      <c r="M14" s="267"/>
    </row>
    <row r="15" spans="1:13">
      <c r="A15" s="731"/>
      <c r="B15" s="731"/>
      <c r="C15" s="731"/>
      <c r="D15" s="731"/>
      <c r="E15" s="732"/>
    </row>
    <row r="16" spans="1:13">
      <c r="A16" s="731"/>
      <c r="B16" s="731"/>
      <c r="C16" s="731"/>
      <c r="D16" s="731"/>
      <c r="E16" s="732"/>
    </row>
    <row r="17" spans="1:6">
      <c r="A17" s="731"/>
      <c r="B17" s="731"/>
      <c r="C17" s="731"/>
      <c r="D17" s="731"/>
      <c r="E17" s="732"/>
    </row>
    <row r="18" spans="1:6">
      <c r="A18" s="732"/>
      <c r="B18" s="732"/>
      <c r="C18" s="732"/>
      <c r="D18" s="732"/>
      <c r="E18" s="732"/>
    </row>
    <row r="19" spans="1:6">
      <c r="A19" s="5" t="s">
        <v>7</v>
      </c>
      <c r="B19" s="732"/>
      <c r="C19" s="732"/>
      <c r="D19" s="732"/>
      <c r="E19" s="732"/>
    </row>
    <row r="20" spans="1:6">
      <c r="B20" s="732"/>
      <c r="C20" s="732"/>
      <c r="D20" s="732"/>
      <c r="E20" s="732"/>
    </row>
    <row r="21" spans="1:6">
      <c r="A21" s="17" t="s">
        <v>553</v>
      </c>
      <c r="B21" s="17"/>
      <c r="C21" s="17"/>
      <c r="D21" s="17"/>
      <c r="E21" s="17"/>
      <c r="F21" s="17"/>
    </row>
    <row r="22" spans="1:6">
      <c r="A22" s="119"/>
      <c r="B22" s="733">
        <v>44166</v>
      </c>
      <c r="C22" s="733">
        <v>44531</v>
      </c>
      <c r="D22" s="733">
        <v>44896</v>
      </c>
      <c r="E22" s="733">
        <v>45261</v>
      </c>
      <c r="F22" s="733">
        <v>45627</v>
      </c>
    </row>
    <row r="23" spans="1:6" ht="28">
      <c r="A23" s="734" t="s">
        <v>765</v>
      </c>
      <c r="B23" s="735">
        <v>6.4969999999999999</v>
      </c>
      <c r="C23" s="735">
        <v>6.4589999999999996</v>
      </c>
      <c r="D23" s="735">
        <v>8.0649999999999995</v>
      </c>
      <c r="E23" s="735">
        <v>8.6980000000000004</v>
      </c>
      <c r="F23" s="735">
        <v>10.01</v>
      </c>
    </row>
    <row r="24" spans="1:6" ht="32" customHeight="1">
      <c r="A24" s="736" t="s">
        <v>671</v>
      </c>
      <c r="B24" s="737">
        <v>5315.0634547520904</v>
      </c>
      <c r="C24" s="737">
        <v>9037.7103607781501</v>
      </c>
      <c r="D24" s="737">
        <v>14094.109343561</v>
      </c>
      <c r="E24" s="737">
        <v>17077.45608</v>
      </c>
      <c r="F24" s="737">
        <v>19131.4943383301</v>
      </c>
    </row>
    <row r="25" spans="1:6">
      <c r="A25" s="5" t="s">
        <v>7</v>
      </c>
      <c r="B25" s="384"/>
      <c r="C25" s="384"/>
      <c r="D25" s="384"/>
      <c r="E25" s="384"/>
      <c r="F25" s="384"/>
    </row>
    <row r="26" spans="1:6">
      <c r="A26" s="732"/>
      <c r="B26" s="732"/>
      <c r="C26" s="732"/>
      <c r="D26" s="732"/>
      <c r="E26" s="732"/>
    </row>
    <row r="27" spans="1:6">
      <c r="A27" s="732"/>
      <c r="B27" s="732"/>
      <c r="C27" s="732"/>
      <c r="D27" s="732"/>
      <c r="E27" s="732"/>
    </row>
    <row r="28" spans="1:6">
      <c r="A28" s="732"/>
      <c r="B28" s="732"/>
      <c r="C28" s="732"/>
      <c r="D28" s="732"/>
      <c r="E28" s="732"/>
    </row>
    <row r="29" spans="1:6">
      <c r="A29" s="732"/>
      <c r="B29" s="732"/>
      <c r="C29" s="732"/>
      <c r="D29" s="732"/>
      <c r="E29" s="732"/>
    </row>
  </sheetData>
  <sheetProtection algorithmName="SHA-512" hashValue="JvQ7vGSTj/mbEt5ak7RMz14qdcf8KgkJyUUTzbypGQyJRu93jXbk27uEoVA4joYd63Pe+cWmDPImJI5zgq8a3g==" saltValue="3RFPSZ0WEq0v78SUe/SpAw==" spinCount="100000" sheet="1" objects="1" scenarios="1" selectLockedCells="1" selectUnlockedCells="1"/>
  <hyperlinks>
    <hyperlink ref="A1" location="Index!A1" display="◄ INDEX" xr:uid="{9EE36280-5219-4D9A-A6E8-E64FA2DD36F8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7D87-C271-4F73-90BD-BE7FC65FBA1E}">
  <dimension ref="A1:M26"/>
  <sheetViews>
    <sheetView topLeftCell="A9" workbookViewId="0">
      <selection activeCell="Q17" sqref="Q17"/>
    </sheetView>
  </sheetViews>
  <sheetFormatPr defaultColWidth="8.81640625" defaultRowHeight="14.5"/>
  <cols>
    <col min="1" max="1" width="14.81640625" style="9" customWidth="1"/>
    <col min="2" max="6" width="10" style="9" customWidth="1"/>
    <col min="7" max="16384" width="8.81640625" style="9"/>
  </cols>
  <sheetData>
    <row r="1" spans="1:13" ht="15.5">
      <c r="A1" s="114" t="s">
        <v>219</v>
      </c>
    </row>
    <row r="4" spans="1:13">
      <c r="A4" s="729" t="s">
        <v>555</v>
      </c>
    </row>
    <row r="11" spans="1:13">
      <c r="K11" s="267"/>
      <c r="L11" s="267"/>
      <c r="M11" s="267"/>
    </row>
    <row r="12" spans="1:13">
      <c r="K12" s="267"/>
      <c r="L12" s="267"/>
      <c r="M12" s="267"/>
    </row>
    <row r="13" spans="1:13">
      <c r="K13" s="267"/>
      <c r="L13" s="267"/>
      <c r="M13" s="267"/>
    </row>
    <row r="16" spans="1:13">
      <c r="A16" s="731"/>
      <c r="B16" s="731"/>
      <c r="C16" s="731"/>
      <c r="D16" s="731"/>
      <c r="E16" s="732"/>
    </row>
    <row r="17" spans="1:6">
      <c r="A17" s="731"/>
      <c r="B17" s="731"/>
      <c r="C17" s="731"/>
      <c r="D17" s="731"/>
      <c r="E17" s="732"/>
    </row>
    <row r="18" spans="1:6">
      <c r="A18" s="731"/>
      <c r="B18" s="731"/>
      <c r="C18" s="731"/>
      <c r="D18" s="731"/>
      <c r="E18" s="732"/>
    </row>
    <row r="19" spans="1:6">
      <c r="A19" s="732"/>
      <c r="B19" s="732"/>
      <c r="C19" s="732"/>
      <c r="D19" s="732"/>
      <c r="E19" s="732"/>
    </row>
    <row r="20" spans="1:6">
      <c r="A20" s="5" t="s">
        <v>7</v>
      </c>
      <c r="B20" s="732"/>
      <c r="C20" s="732"/>
      <c r="D20" s="732"/>
      <c r="E20" s="732"/>
    </row>
    <row r="22" spans="1:6">
      <c r="A22" s="17" t="s">
        <v>554</v>
      </c>
      <c r="B22" s="17"/>
      <c r="C22" s="17"/>
      <c r="D22" s="17"/>
      <c r="E22" s="17"/>
      <c r="F22" s="17"/>
    </row>
    <row r="23" spans="1:6">
      <c r="A23" s="119"/>
      <c r="B23" s="733">
        <v>44166</v>
      </c>
      <c r="C23" s="733">
        <v>44531</v>
      </c>
      <c r="D23" s="733">
        <v>44896</v>
      </c>
      <c r="E23" s="733">
        <v>45261</v>
      </c>
      <c r="F23" s="733">
        <v>45627</v>
      </c>
    </row>
    <row r="24" spans="1:6" ht="28">
      <c r="A24" s="734" t="s">
        <v>505</v>
      </c>
      <c r="B24" s="735">
        <v>187.92500000000001</v>
      </c>
      <c r="C24" s="735">
        <v>224.553</v>
      </c>
      <c r="D24" s="735">
        <v>242.238</v>
      </c>
      <c r="E24" s="735">
        <v>269.16399999999999</v>
      </c>
      <c r="F24" s="735">
        <v>377.43700000000001</v>
      </c>
    </row>
    <row r="25" spans="1:6" ht="28">
      <c r="A25" s="736" t="s">
        <v>231</v>
      </c>
      <c r="B25" s="737">
        <v>901.20135053021909</v>
      </c>
      <c r="C25" s="737">
        <v>1617.3600870256</v>
      </c>
      <c r="D25" s="737">
        <v>2306.8751183761069</v>
      </c>
      <c r="E25" s="737">
        <v>3089.65344</v>
      </c>
      <c r="F25" s="737">
        <v>3829.1641456877041</v>
      </c>
    </row>
    <row r="26" spans="1:6">
      <c r="A26" s="5" t="s">
        <v>7</v>
      </c>
      <c r="B26" s="384"/>
      <c r="C26" s="384"/>
      <c r="D26" s="384"/>
      <c r="E26" s="384"/>
      <c r="F26" s="384"/>
    </row>
  </sheetData>
  <sheetProtection algorithmName="SHA-512" hashValue="LD1vc6LA6I2hJKKcp4RWTbgao8jn9MZCxlH1IYa/KHOjjM3eddXeNkbygBrcEzy4WO0YxlYuf+VcrfHbFo7ZzA==" saltValue="DWtAiLrrIlkPFQds/4UI1w==" spinCount="100000" sheet="1" objects="1" scenarios="1" selectLockedCells="1" selectUnlockedCells="1"/>
  <hyperlinks>
    <hyperlink ref="A1" location="Index!A1" display="◄ INDEX" xr:uid="{19D39166-6207-4BB1-AE32-C307D326108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5FFA-55B7-4EF2-BD04-1764DD263788}">
  <dimension ref="A1:F97"/>
  <sheetViews>
    <sheetView zoomScaleNormal="100" workbookViewId="0">
      <selection activeCell="S20" sqref="S20"/>
    </sheetView>
  </sheetViews>
  <sheetFormatPr defaultColWidth="8.81640625" defaultRowHeight="14.5"/>
  <cols>
    <col min="1" max="1" width="15.81640625" style="9" customWidth="1"/>
    <col min="2" max="2" width="14.81640625" style="9" bestFit="1" customWidth="1"/>
    <col min="3" max="3" width="19.81640625" style="9" bestFit="1" customWidth="1"/>
    <col min="4" max="16384" width="8.81640625" style="9"/>
  </cols>
  <sheetData>
    <row r="1" spans="1:1" ht="23.5" customHeight="1">
      <c r="A1" s="114" t="s">
        <v>219</v>
      </c>
    </row>
    <row r="2" spans="1:1" ht="15.5">
      <c r="A2" s="144"/>
    </row>
    <row r="3" spans="1:1" ht="15.5">
      <c r="A3" s="144"/>
    </row>
    <row r="4" spans="1:1" s="146" customFormat="1">
      <c r="A4" s="145" t="s">
        <v>596</v>
      </c>
    </row>
    <row r="5" spans="1:1" ht="29.5" customHeight="1"/>
    <row r="23" spans="1:6">
      <c r="A23" s="147" t="s">
        <v>724</v>
      </c>
    </row>
    <row r="26" spans="1:6">
      <c r="A26" s="11" t="s">
        <v>635</v>
      </c>
      <c r="B26" s="11"/>
      <c r="C26" s="11"/>
      <c r="D26" s="146"/>
    </row>
    <row r="27" spans="1:6">
      <c r="A27" s="19" t="s">
        <v>139</v>
      </c>
      <c r="B27" s="148" t="s">
        <v>239</v>
      </c>
      <c r="C27" s="148" t="s">
        <v>240</v>
      </c>
    </row>
    <row r="28" spans="1:6">
      <c r="A28" s="149"/>
      <c r="B28" s="149" t="s">
        <v>241</v>
      </c>
      <c r="C28" s="149" t="s">
        <v>242</v>
      </c>
    </row>
    <row r="29" spans="1:6">
      <c r="A29" s="150">
        <v>43831</v>
      </c>
      <c r="B29" s="151">
        <v>61.58</v>
      </c>
      <c r="C29" s="152">
        <v>1560.67</v>
      </c>
    </row>
    <row r="30" spans="1:6">
      <c r="A30" s="150">
        <v>43862</v>
      </c>
      <c r="B30" s="151">
        <v>53.45</v>
      </c>
      <c r="C30" s="152">
        <v>1597.1</v>
      </c>
      <c r="F30" s="153"/>
    </row>
    <row r="31" spans="1:6">
      <c r="A31" s="150">
        <v>43891</v>
      </c>
      <c r="B31" s="151">
        <v>32.26</v>
      </c>
      <c r="C31" s="152">
        <v>1591.93</v>
      </c>
    </row>
    <row r="32" spans="1:6">
      <c r="A32" s="150">
        <v>43922</v>
      </c>
      <c r="B32" s="151">
        <v>23.34</v>
      </c>
      <c r="C32" s="152">
        <v>1682.93</v>
      </c>
    </row>
    <row r="33" spans="1:3">
      <c r="A33" s="150">
        <v>43952</v>
      </c>
      <c r="B33" s="151">
        <v>32.17</v>
      </c>
      <c r="C33" s="152">
        <v>1716.38</v>
      </c>
    </row>
    <row r="34" spans="1:3">
      <c r="A34" s="150">
        <v>43983</v>
      </c>
      <c r="B34" s="151">
        <v>39.75</v>
      </c>
      <c r="C34" s="152">
        <v>1732.22</v>
      </c>
    </row>
    <row r="35" spans="1:3">
      <c r="A35" s="150">
        <v>44013</v>
      </c>
      <c r="B35" s="151">
        <v>42.18</v>
      </c>
      <c r="C35" s="152">
        <v>1843.31</v>
      </c>
    </row>
    <row r="36" spans="1:3">
      <c r="A36" s="150">
        <v>44044</v>
      </c>
      <c r="B36" s="151">
        <v>43.79</v>
      </c>
      <c r="C36" s="152">
        <v>1968.03</v>
      </c>
    </row>
    <row r="37" spans="1:3">
      <c r="A37" s="150">
        <v>44075</v>
      </c>
      <c r="B37" s="151">
        <v>40.97</v>
      </c>
      <c r="C37" s="152">
        <v>1922.21</v>
      </c>
    </row>
    <row r="38" spans="1:3">
      <c r="A38" s="150">
        <v>44105</v>
      </c>
      <c r="B38" s="151">
        <v>40.61</v>
      </c>
      <c r="C38" s="152">
        <v>1900.28</v>
      </c>
    </row>
    <row r="39" spans="1:3">
      <c r="A39" s="150">
        <v>44136</v>
      </c>
      <c r="B39" s="151">
        <v>42.97</v>
      </c>
      <c r="C39" s="152">
        <v>1863.49</v>
      </c>
    </row>
    <row r="40" spans="1:3">
      <c r="A40" s="150">
        <v>44166</v>
      </c>
      <c r="B40" s="151">
        <v>49.02</v>
      </c>
      <c r="C40" s="152">
        <v>1855.96</v>
      </c>
    </row>
    <row r="41" spans="1:3">
      <c r="A41" s="150">
        <v>44197</v>
      </c>
      <c r="B41" s="151">
        <v>53.91</v>
      </c>
      <c r="C41" s="152">
        <v>1866.98</v>
      </c>
    </row>
    <row r="42" spans="1:3">
      <c r="A42" s="150">
        <v>44228</v>
      </c>
      <c r="B42" s="151">
        <v>60.95</v>
      </c>
      <c r="C42" s="152">
        <v>1808.17</v>
      </c>
    </row>
    <row r="43" spans="1:3">
      <c r="A43" s="150">
        <v>44256</v>
      </c>
      <c r="B43" s="151">
        <v>64.09</v>
      </c>
      <c r="C43" s="152">
        <v>1718.23</v>
      </c>
    </row>
    <row r="44" spans="1:3">
      <c r="A44" s="150">
        <v>44287</v>
      </c>
      <c r="B44" s="151">
        <v>63.36</v>
      </c>
      <c r="C44" s="152">
        <v>1761.68</v>
      </c>
    </row>
    <row r="45" spans="1:3">
      <c r="A45" s="150">
        <v>44317</v>
      </c>
      <c r="B45" s="151">
        <v>66.63</v>
      </c>
      <c r="C45" s="152">
        <v>1855.56</v>
      </c>
    </row>
    <row r="46" spans="1:3">
      <c r="A46" s="150">
        <v>44348</v>
      </c>
      <c r="B46" s="151">
        <v>72.06</v>
      </c>
      <c r="C46" s="152">
        <v>1834.57</v>
      </c>
    </row>
    <row r="47" spans="1:3">
      <c r="A47" s="150">
        <v>44378</v>
      </c>
      <c r="B47" s="151">
        <v>73.040000000000006</v>
      </c>
      <c r="C47" s="152">
        <v>1807.09</v>
      </c>
    </row>
    <row r="48" spans="1:3">
      <c r="A48" s="150">
        <v>44409</v>
      </c>
      <c r="B48" s="151">
        <v>69.06</v>
      </c>
      <c r="C48" s="152">
        <v>1783.97</v>
      </c>
    </row>
    <row r="49" spans="1:3">
      <c r="A49" s="150">
        <v>44440</v>
      </c>
      <c r="B49" s="151">
        <v>73.010000000000005</v>
      </c>
      <c r="C49" s="152">
        <v>1777.25</v>
      </c>
    </row>
    <row r="50" spans="1:3">
      <c r="A50" s="150">
        <v>44470</v>
      </c>
      <c r="B50" s="151">
        <v>82.22</v>
      </c>
      <c r="C50" s="152">
        <v>1776.85</v>
      </c>
    </row>
    <row r="51" spans="1:3">
      <c r="A51" s="150">
        <v>44501</v>
      </c>
      <c r="B51" s="151">
        <v>79.55</v>
      </c>
      <c r="C51" s="152">
        <v>1820.23</v>
      </c>
    </row>
    <row r="52" spans="1:3">
      <c r="A52" s="150">
        <v>44531</v>
      </c>
      <c r="B52" s="151">
        <v>73.11</v>
      </c>
      <c r="C52" s="152">
        <v>1786.65</v>
      </c>
    </row>
    <row r="53" spans="1:3">
      <c r="A53" s="150">
        <v>44562</v>
      </c>
      <c r="B53" s="151">
        <v>84.12</v>
      </c>
      <c r="C53" s="152">
        <v>1816.02</v>
      </c>
    </row>
    <row r="54" spans="1:3">
      <c r="A54" s="150">
        <v>44593</v>
      </c>
      <c r="B54" s="151">
        <v>92.47</v>
      </c>
      <c r="C54" s="152">
        <v>1856.3</v>
      </c>
    </row>
    <row r="55" spans="1:3">
      <c r="A55" s="150">
        <v>44621</v>
      </c>
      <c r="B55" s="151">
        <v>109.48</v>
      </c>
      <c r="C55" s="152">
        <v>1947.83</v>
      </c>
    </row>
    <row r="56" spans="1:3">
      <c r="A56" s="150">
        <v>44652</v>
      </c>
      <c r="B56" s="151">
        <v>103.63</v>
      </c>
      <c r="C56" s="152">
        <v>1933.9</v>
      </c>
    </row>
    <row r="57" spans="1:3">
      <c r="A57" s="150">
        <v>44682</v>
      </c>
      <c r="B57" s="151">
        <v>109.9</v>
      </c>
      <c r="C57" s="152">
        <v>1849.83</v>
      </c>
    </row>
    <row r="58" spans="1:3">
      <c r="A58" s="150">
        <v>44713</v>
      </c>
      <c r="B58" s="151">
        <v>114.74</v>
      </c>
      <c r="C58" s="152">
        <v>1837.06</v>
      </c>
    </row>
    <row r="59" spans="1:3">
      <c r="A59" s="150">
        <v>44743</v>
      </c>
      <c r="B59" s="151">
        <v>102.5</v>
      </c>
      <c r="C59" s="152">
        <v>1737.38</v>
      </c>
    </row>
    <row r="60" spans="1:3">
      <c r="A60" s="150">
        <v>44774</v>
      </c>
      <c r="B60" s="151">
        <v>95.68</v>
      </c>
      <c r="C60" s="152">
        <v>1764.13</v>
      </c>
    </row>
    <row r="61" spans="1:3">
      <c r="A61" s="150">
        <v>44805</v>
      </c>
      <c r="B61" s="151">
        <v>88.25</v>
      </c>
      <c r="C61" s="152">
        <v>1683.21</v>
      </c>
    </row>
    <row r="62" spans="1:3">
      <c r="A62" s="150">
        <v>44835</v>
      </c>
      <c r="B62" s="151">
        <v>90.74</v>
      </c>
      <c r="C62" s="152">
        <v>1666.63</v>
      </c>
    </row>
    <row r="63" spans="1:3">
      <c r="A63" s="150">
        <v>44866</v>
      </c>
      <c r="B63" s="151">
        <v>86.54</v>
      </c>
      <c r="C63" s="152">
        <v>1727.9</v>
      </c>
    </row>
    <row r="64" spans="1:3">
      <c r="A64" s="150">
        <v>44896</v>
      </c>
      <c r="B64" s="151">
        <v>78.31</v>
      </c>
      <c r="C64" s="152">
        <v>1797.41</v>
      </c>
    </row>
    <row r="65" spans="1:3">
      <c r="A65" s="150">
        <v>44927</v>
      </c>
      <c r="B65" s="151">
        <v>81.08</v>
      </c>
      <c r="C65" s="152">
        <v>1896.06</v>
      </c>
    </row>
    <row r="66" spans="1:3">
      <c r="A66" s="150">
        <v>44958</v>
      </c>
      <c r="B66" s="151">
        <v>80.64</v>
      </c>
      <c r="C66" s="152">
        <v>1853.41</v>
      </c>
    </row>
    <row r="67" spans="1:3">
      <c r="A67" s="150">
        <v>44986</v>
      </c>
      <c r="B67" s="151">
        <v>76.959999999999994</v>
      </c>
      <c r="C67" s="152">
        <v>1913.65</v>
      </c>
    </row>
    <row r="68" spans="1:3">
      <c r="A68" s="150">
        <v>45017</v>
      </c>
      <c r="B68" s="151">
        <v>82.02</v>
      </c>
      <c r="C68" s="152">
        <v>1999.67</v>
      </c>
    </row>
    <row r="69" spans="1:3">
      <c r="A69" s="150">
        <v>45047</v>
      </c>
      <c r="B69" s="151">
        <v>74.069999999999993</v>
      </c>
      <c r="C69" s="152">
        <v>1989.83</v>
      </c>
    </row>
    <row r="70" spans="1:3">
      <c r="A70" s="150">
        <v>45078</v>
      </c>
      <c r="B70" s="151">
        <v>73.34</v>
      </c>
      <c r="C70" s="152">
        <v>1944.73</v>
      </c>
    </row>
    <row r="71" spans="1:3">
      <c r="A71" s="150">
        <v>45108</v>
      </c>
      <c r="B71" s="151">
        <v>78.84</v>
      </c>
      <c r="C71" s="152">
        <v>1950.27</v>
      </c>
    </row>
    <row r="72" spans="1:3">
      <c r="A72" s="150">
        <v>45139</v>
      </c>
      <c r="B72" s="151">
        <v>84.22</v>
      </c>
      <c r="C72" s="152">
        <v>1919.3</v>
      </c>
    </row>
    <row r="73" spans="1:3">
      <c r="A73" s="150">
        <v>45170</v>
      </c>
      <c r="B73" s="151">
        <v>91.72</v>
      </c>
      <c r="C73" s="152">
        <v>1915.43</v>
      </c>
    </row>
    <row r="74" spans="1:3">
      <c r="A74" s="150">
        <v>45200</v>
      </c>
      <c r="B74" s="151">
        <v>87.73</v>
      </c>
      <c r="C74" s="152">
        <v>1913.98</v>
      </c>
    </row>
    <row r="75" spans="1:3">
      <c r="A75" s="150">
        <v>45231</v>
      </c>
      <c r="B75" s="151">
        <v>80.8</v>
      </c>
      <c r="C75" s="152">
        <v>1985.78</v>
      </c>
    </row>
    <row r="76" spans="1:3">
      <c r="A76" s="150">
        <v>45261</v>
      </c>
      <c r="B76" s="151">
        <v>75.709999999999994</v>
      </c>
      <c r="C76" s="152">
        <v>2034.7</v>
      </c>
    </row>
    <row r="77" spans="1:3">
      <c r="A77" s="150">
        <v>45292</v>
      </c>
      <c r="B77" s="151">
        <v>77.569999999999993</v>
      </c>
      <c r="C77" s="152">
        <v>2034.01</v>
      </c>
    </row>
    <row r="78" spans="1:3">
      <c r="A78" s="150">
        <v>45323</v>
      </c>
      <c r="B78" s="151">
        <v>80.66</v>
      </c>
      <c r="C78" s="152">
        <v>2024.45</v>
      </c>
    </row>
    <row r="79" spans="1:3">
      <c r="A79" s="150">
        <v>45352</v>
      </c>
      <c r="B79" s="151">
        <v>84.33</v>
      </c>
      <c r="C79" s="152">
        <v>2162.35</v>
      </c>
    </row>
    <row r="80" spans="1:3">
      <c r="A80" s="150">
        <v>45383</v>
      </c>
      <c r="B80" s="151">
        <v>88.4</v>
      </c>
      <c r="C80" s="152">
        <v>2333.4499999999998</v>
      </c>
    </row>
    <row r="81" spans="1:3">
      <c r="A81" s="150">
        <v>45413</v>
      </c>
      <c r="B81" s="151">
        <v>82.56</v>
      </c>
      <c r="C81" s="152">
        <v>2350.6</v>
      </c>
    </row>
    <row r="82" spans="1:3">
      <c r="A82" s="150">
        <v>45444</v>
      </c>
      <c r="B82" s="151">
        <v>82.31</v>
      </c>
      <c r="C82" s="152">
        <v>2328.2600000000002</v>
      </c>
    </row>
    <row r="83" spans="1:3">
      <c r="A83" s="150">
        <v>45474</v>
      </c>
      <c r="B83" s="151">
        <v>83.73</v>
      </c>
      <c r="C83" s="152">
        <v>2393.96</v>
      </c>
    </row>
    <row r="84" spans="1:3">
      <c r="A84" s="150">
        <v>45505</v>
      </c>
      <c r="B84" s="151">
        <v>78.599999999999994</v>
      </c>
      <c r="C84" s="152">
        <v>2468.33</v>
      </c>
    </row>
    <row r="85" spans="1:3">
      <c r="A85" s="150">
        <v>45536</v>
      </c>
      <c r="B85" s="151">
        <v>72.42</v>
      </c>
      <c r="C85" s="152">
        <v>2569.0500000000002</v>
      </c>
    </row>
    <row r="86" spans="1:3">
      <c r="A86" s="150">
        <v>45566</v>
      </c>
      <c r="B86" s="151">
        <v>74.5</v>
      </c>
      <c r="C86" s="152">
        <v>2689.13</v>
      </c>
    </row>
    <row r="87" spans="1:3">
      <c r="A87" s="150">
        <v>45597</v>
      </c>
      <c r="B87" s="151">
        <v>72.510000000000005</v>
      </c>
      <c r="C87" s="152">
        <v>2652.2</v>
      </c>
    </row>
    <row r="88" spans="1:3">
      <c r="A88" s="150">
        <v>45627</v>
      </c>
      <c r="B88" s="151">
        <v>72.459999999999994</v>
      </c>
      <c r="C88" s="152">
        <v>2640.61</v>
      </c>
    </row>
    <row r="89" spans="1:3">
      <c r="A89" s="150">
        <v>45658</v>
      </c>
      <c r="B89" s="151">
        <v>78.209999999999994</v>
      </c>
      <c r="C89" s="152">
        <v>2707.47</v>
      </c>
    </row>
    <row r="90" spans="1:3">
      <c r="A90" s="150">
        <v>45689</v>
      </c>
      <c r="B90" s="151">
        <v>74.349999999999994</v>
      </c>
      <c r="C90" s="152">
        <v>2894.38</v>
      </c>
    </row>
    <row r="91" spans="1:3">
      <c r="A91" s="150">
        <v>45717</v>
      </c>
      <c r="B91" s="151">
        <v>70.989999999999995</v>
      </c>
      <c r="C91" s="152">
        <v>2986.26</v>
      </c>
    </row>
    <row r="92" spans="1:3">
      <c r="A92" s="150">
        <v>45748</v>
      </c>
      <c r="B92" s="151">
        <v>66.34</v>
      </c>
      <c r="C92" s="152">
        <v>3222.01</v>
      </c>
    </row>
    <row r="93" spans="1:3">
      <c r="A93" s="150">
        <v>45778</v>
      </c>
      <c r="B93" s="151">
        <v>63.3</v>
      </c>
      <c r="C93" s="152">
        <v>3288.01</v>
      </c>
    </row>
    <row r="94" spans="1:3">
      <c r="A94" s="150">
        <v>45809</v>
      </c>
      <c r="B94" s="151">
        <v>69.25</v>
      </c>
      <c r="C94" s="152">
        <v>3351.86</v>
      </c>
    </row>
    <row r="95" spans="1:3">
      <c r="A95" s="150">
        <v>45839</v>
      </c>
      <c r="B95" s="151">
        <v>69.66</v>
      </c>
      <c r="C95" s="152">
        <v>3341.65</v>
      </c>
    </row>
    <row r="96" spans="1:3">
      <c r="A96" s="154">
        <v>45870</v>
      </c>
      <c r="B96" s="155">
        <v>67.17</v>
      </c>
      <c r="C96" s="156">
        <v>3367.26</v>
      </c>
    </row>
    <row r="97" spans="1:1">
      <c r="A97" s="147" t="s">
        <v>724</v>
      </c>
    </row>
  </sheetData>
  <sheetProtection algorithmName="SHA-512" hashValue="z5shbmfLAyU0AkYvenoiFJpina9nzViYoM1E4whpoBHr1/dcS0L64pHbbsKmjHcARmpm9HVVYXFkx1JGbqZR5w==" saltValue="xjgLg7bAXjcS0e90PQOyUQ==" spinCount="100000" sheet="1" objects="1" scenarios="1" selectLockedCells="1" selectUnlockedCells="1"/>
  <phoneticPr fontId="70" type="noConversion"/>
  <hyperlinks>
    <hyperlink ref="A1" location="Index!A1" display="◄ INDEX" xr:uid="{82B4B0BC-18CC-43B6-83A7-1E4CFD7A78F9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B35E-30C1-48CE-B8EC-6FFA12951F8A}">
  <dimension ref="A1:Q44"/>
  <sheetViews>
    <sheetView topLeftCell="A6" zoomScale="90" zoomScaleNormal="90" workbookViewId="0">
      <selection activeCell="C25" sqref="C25"/>
    </sheetView>
  </sheetViews>
  <sheetFormatPr defaultColWidth="8.81640625" defaultRowHeight="14.5"/>
  <cols>
    <col min="1" max="1" width="8.81640625" style="9"/>
    <col min="2" max="2" width="18.54296875" style="9" customWidth="1"/>
    <col min="3" max="3" width="26.453125" style="9" customWidth="1"/>
    <col min="4" max="9" width="8.81640625" style="9"/>
    <col min="10" max="10" width="13.1796875" style="9" customWidth="1"/>
    <col min="11" max="11" width="9" style="9" customWidth="1"/>
    <col min="12" max="12" width="17.36328125" style="9" customWidth="1"/>
    <col min="13" max="16384" width="8.81640625" style="9"/>
  </cols>
  <sheetData>
    <row r="1" spans="1:17" ht="15.5">
      <c r="A1" s="114" t="s">
        <v>219</v>
      </c>
    </row>
    <row r="4" spans="1:17">
      <c r="A4" s="11" t="s">
        <v>482</v>
      </c>
      <c r="B4" s="738"/>
      <c r="C4" s="738"/>
      <c r="D4" s="738"/>
      <c r="E4" s="738"/>
      <c r="F4" s="738"/>
      <c r="G4" s="738"/>
      <c r="H4" s="738"/>
      <c r="I4" s="738"/>
      <c r="J4" s="739" t="s">
        <v>569</v>
      </c>
      <c r="K4" s="738"/>
      <c r="L4" s="738"/>
      <c r="M4" s="738"/>
      <c r="N4" s="738"/>
      <c r="O4" s="740"/>
      <c r="P4" s="738"/>
      <c r="Q4" s="738"/>
    </row>
    <row r="5" spans="1:17">
      <c r="A5" s="741"/>
      <c r="B5" s="741"/>
      <c r="C5" s="741"/>
      <c r="D5" s="741"/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</row>
    <row r="6" spans="1:17">
      <c r="A6" s="741"/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</row>
    <row r="7" spans="1:17">
      <c r="A7" s="741"/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741"/>
      <c r="N7" s="741"/>
      <c r="O7" s="741"/>
      <c r="P7" s="741"/>
      <c r="Q7" s="741"/>
    </row>
    <row r="8" spans="1:17">
      <c r="A8" s="741"/>
      <c r="B8" s="741"/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741"/>
      <c r="N8" s="741"/>
      <c r="O8" s="741"/>
      <c r="P8" s="741"/>
      <c r="Q8" s="741"/>
    </row>
    <row r="9" spans="1:17">
      <c r="A9" s="741"/>
      <c r="B9" s="741"/>
      <c r="C9" s="741"/>
      <c r="D9" s="741"/>
      <c r="E9" s="741"/>
      <c r="F9" s="741"/>
      <c r="G9" s="741"/>
      <c r="H9" s="741"/>
      <c r="I9" s="741"/>
      <c r="J9" s="741"/>
      <c r="K9" s="741"/>
      <c r="L9" s="741"/>
      <c r="M9" s="741"/>
      <c r="N9" s="741"/>
      <c r="O9" s="741"/>
      <c r="P9" s="741"/>
      <c r="Q9" s="741"/>
    </row>
    <row r="10" spans="1:17">
      <c r="A10" s="741"/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</row>
    <row r="11" spans="1:17">
      <c r="A11" s="741"/>
      <c r="B11" s="741"/>
      <c r="C11" s="741"/>
      <c r="D11" s="741"/>
      <c r="E11" s="741"/>
      <c r="F11" s="741"/>
      <c r="G11" s="741"/>
      <c r="H11" s="741"/>
      <c r="I11" s="741"/>
      <c r="J11" s="741"/>
      <c r="K11" s="741"/>
      <c r="L11" s="741"/>
      <c r="M11" s="741"/>
      <c r="N11" s="741"/>
      <c r="O11" s="741"/>
      <c r="P11" s="741"/>
      <c r="Q11" s="741"/>
    </row>
    <row r="12" spans="1:17">
      <c r="A12" s="741"/>
      <c r="B12" s="741"/>
      <c r="C12" s="741"/>
      <c r="D12" s="741"/>
      <c r="E12" s="741"/>
      <c r="F12" s="741"/>
      <c r="G12" s="741"/>
      <c r="H12" s="741"/>
      <c r="I12" s="741"/>
      <c r="J12" s="741"/>
      <c r="K12" s="741"/>
      <c r="L12" s="741"/>
      <c r="M12" s="741"/>
      <c r="N12" s="741"/>
      <c r="O12" s="741"/>
      <c r="P12" s="741"/>
      <c r="Q12" s="741"/>
    </row>
    <row r="13" spans="1:17">
      <c r="A13" s="741"/>
      <c r="B13" s="741"/>
      <c r="C13" s="741"/>
      <c r="D13" s="741"/>
      <c r="E13" s="741"/>
      <c r="F13" s="741"/>
      <c r="G13" s="741"/>
      <c r="H13" s="741"/>
      <c r="I13" s="741"/>
      <c r="J13" s="741"/>
      <c r="K13" s="741"/>
      <c r="L13" s="741"/>
      <c r="M13" s="741"/>
      <c r="N13" s="741"/>
      <c r="O13" s="741"/>
      <c r="P13" s="741"/>
      <c r="Q13" s="741"/>
    </row>
    <row r="14" spans="1:17">
      <c r="A14" s="741"/>
      <c r="B14" s="741"/>
      <c r="C14" s="741"/>
      <c r="D14" s="741"/>
      <c r="E14" s="741"/>
      <c r="F14" s="741"/>
      <c r="G14" s="741"/>
      <c r="H14" s="741"/>
      <c r="I14" s="741"/>
      <c r="J14" s="741"/>
      <c r="K14" s="741"/>
      <c r="L14" s="741"/>
      <c r="M14" s="741"/>
      <c r="N14" s="741"/>
      <c r="O14" s="741"/>
      <c r="P14" s="741"/>
      <c r="Q14" s="741"/>
    </row>
    <row r="15" spans="1:17">
      <c r="A15" s="741"/>
      <c r="B15" s="741"/>
      <c r="C15" s="741"/>
      <c r="D15" s="741"/>
      <c r="E15" s="741"/>
      <c r="F15" s="741"/>
      <c r="G15" s="741"/>
      <c r="H15" s="741"/>
      <c r="I15" s="741"/>
      <c r="J15" s="741"/>
      <c r="K15" s="741"/>
      <c r="L15" s="741"/>
      <c r="M15" s="741"/>
      <c r="N15" s="741"/>
      <c r="O15" s="741"/>
      <c r="P15" s="741"/>
      <c r="Q15" s="741"/>
    </row>
    <row r="16" spans="1:17">
      <c r="A16" s="741"/>
      <c r="B16" s="741"/>
      <c r="C16" s="741"/>
      <c r="D16" s="741"/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  <c r="P16" s="741"/>
      <c r="Q16" s="741"/>
    </row>
    <row r="17" spans="1:17">
      <c r="B17" s="742"/>
      <c r="C17" s="742"/>
      <c r="D17" s="742"/>
      <c r="E17" s="742"/>
      <c r="F17" s="742"/>
      <c r="G17" s="742"/>
      <c r="H17" s="742"/>
      <c r="I17" s="742"/>
      <c r="K17" s="743"/>
      <c r="L17" s="743"/>
      <c r="M17" s="742"/>
      <c r="N17" s="742"/>
      <c r="O17" s="742"/>
      <c r="P17" s="742"/>
      <c r="Q17" s="742"/>
    </row>
    <row r="18" spans="1:17">
      <c r="A18" s="743" t="s">
        <v>471</v>
      </c>
      <c r="B18" s="742"/>
      <c r="C18" s="742"/>
      <c r="D18" s="742"/>
      <c r="E18" s="742"/>
      <c r="F18" s="742"/>
      <c r="G18" s="742"/>
      <c r="H18" s="742"/>
      <c r="I18" s="742"/>
      <c r="J18" s="743" t="s">
        <v>305</v>
      </c>
      <c r="K18" s="742"/>
      <c r="L18" s="742"/>
      <c r="M18" s="742"/>
      <c r="N18" s="742"/>
      <c r="O18" s="742"/>
      <c r="P18" s="742"/>
      <c r="Q18" s="742"/>
    </row>
    <row r="19" spans="1:17">
      <c r="A19" s="743"/>
      <c r="B19" s="742"/>
      <c r="C19" s="742"/>
      <c r="D19" s="742"/>
      <c r="E19" s="742"/>
      <c r="F19" s="742"/>
      <c r="G19" s="742"/>
      <c r="H19" s="742"/>
      <c r="I19" s="742"/>
      <c r="J19" s="743"/>
      <c r="K19" s="742"/>
      <c r="L19" s="742"/>
      <c r="M19" s="742"/>
      <c r="N19" s="742"/>
      <c r="O19" s="742"/>
      <c r="P19" s="742"/>
      <c r="Q19" s="742"/>
    </row>
    <row r="20" spans="1:17">
      <c r="A20" s="742"/>
      <c r="B20" s="742"/>
      <c r="C20" s="742"/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</row>
    <row r="21" spans="1:17">
      <c r="A21" s="11" t="s">
        <v>429</v>
      </c>
      <c r="B21" s="738"/>
      <c r="C21" s="738"/>
      <c r="D21" s="738"/>
      <c r="E21" s="738"/>
      <c r="F21" s="738"/>
      <c r="G21" s="738"/>
      <c r="H21" s="738"/>
      <c r="I21" s="738"/>
      <c r="J21" s="11" t="s">
        <v>430</v>
      </c>
      <c r="K21" s="738"/>
      <c r="L21" s="738"/>
      <c r="M21" s="738"/>
      <c r="N21" s="738"/>
      <c r="O21" s="738"/>
      <c r="P21" s="738"/>
      <c r="Q21" s="738"/>
    </row>
    <row r="22" spans="1:17" ht="31" customHeight="1">
      <c r="A22" s="744"/>
      <c r="B22" s="745" t="s">
        <v>431</v>
      </c>
      <c r="C22" s="746" t="s">
        <v>432</v>
      </c>
      <c r="D22" s="747"/>
      <c r="E22" s="747"/>
      <c r="F22" s="747"/>
      <c r="G22" s="747"/>
      <c r="H22" s="747"/>
      <c r="I22" s="747"/>
      <c r="J22" s="744" t="s">
        <v>306</v>
      </c>
      <c r="K22" s="744" t="s">
        <v>307</v>
      </c>
      <c r="L22" s="745" t="s">
        <v>308</v>
      </c>
      <c r="M22" s="747"/>
      <c r="N22" s="747"/>
      <c r="O22" s="747"/>
      <c r="P22" s="747"/>
      <c r="Q22" s="747"/>
    </row>
    <row r="23" spans="1:17">
      <c r="A23" s="748">
        <v>2019</v>
      </c>
      <c r="B23" s="749">
        <v>281</v>
      </c>
      <c r="C23" s="750">
        <v>112963122.56</v>
      </c>
      <c r="D23" s="741"/>
      <c r="E23" s="741"/>
      <c r="F23" s="741"/>
      <c r="G23" s="741"/>
      <c r="H23" s="741"/>
      <c r="I23" s="741"/>
      <c r="J23" s="751" t="s">
        <v>309</v>
      </c>
      <c r="K23" s="752">
        <v>1</v>
      </c>
      <c r="L23" s="753">
        <v>0.1</v>
      </c>
      <c r="M23" s="754"/>
      <c r="N23" s="741"/>
      <c r="O23" s="741"/>
      <c r="P23" s="741"/>
      <c r="Q23" s="741"/>
    </row>
    <row r="24" spans="1:17">
      <c r="A24" s="748">
        <v>2020</v>
      </c>
      <c r="B24" s="749">
        <v>540</v>
      </c>
      <c r="C24" s="750">
        <v>300388546.1400001</v>
      </c>
      <c r="D24" s="741"/>
      <c r="E24" s="741"/>
      <c r="F24" s="741"/>
      <c r="G24" s="741"/>
      <c r="H24" s="741"/>
      <c r="I24" s="741"/>
      <c r="J24" s="751" t="s">
        <v>310</v>
      </c>
      <c r="K24" s="752">
        <v>65</v>
      </c>
      <c r="L24" s="753">
        <v>4.8</v>
      </c>
      <c r="M24" s="755"/>
      <c r="N24" s="741"/>
      <c r="O24" s="741"/>
      <c r="P24" s="741"/>
      <c r="Q24" s="741"/>
    </row>
    <row r="25" spans="1:17">
      <c r="A25" s="748">
        <v>2021</v>
      </c>
      <c r="B25" s="749">
        <v>325</v>
      </c>
      <c r="C25" s="750">
        <v>247210225.12000003</v>
      </c>
      <c r="D25" s="741"/>
      <c r="E25" s="741"/>
      <c r="F25" s="741"/>
      <c r="G25" s="741"/>
      <c r="H25" s="741"/>
      <c r="I25" s="741"/>
      <c r="J25" s="751" t="s">
        <v>311</v>
      </c>
      <c r="K25" s="752">
        <v>818</v>
      </c>
      <c r="L25" s="753">
        <v>60.3</v>
      </c>
      <c r="M25" s="741"/>
      <c r="N25" s="741"/>
      <c r="O25" s="741"/>
      <c r="P25" s="741"/>
      <c r="Q25" s="741"/>
    </row>
    <row r="26" spans="1:17">
      <c r="A26" s="748">
        <v>2022</v>
      </c>
      <c r="B26" s="749">
        <v>211</v>
      </c>
      <c r="C26" s="750">
        <v>202446307.97499996</v>
      </c>
      <c r="D26" s="741"/>
      <c r="E26" s="741"/>
      <c r="F26" s="741"/>
      <c r="G26" s="741"/>
      <c r="H26" s="741"/>
      <c r="I26" s="741"/>
      <c r="J26" s="751" t="s">
        <v>304</v>
      </c>
      <c r="K26" s="752">
        <v>373</v>
      </c>
      <c r="L26" s="753">
        <v>27.5</v>
      </c>
      <c r="M26" s="741"/>
      <c r="N26" s="741"/>
      <c r="O26" s="741"/>
      <c r="P26" s="741"/>
      <c r="Q26" s="741"/>
    </row>
    <row r="27" spans="1:17">
      <c r="A27" s="756" t="s">
        <v>5</v>
      </c>
      <c r="B27" s="757">
        <v>1357</v>
      </c>
      <c r="C27" s="758">
        <v>863008201.79500008</v>
      </c>
      <c r="D27" s="741"/>
      <c r="E27" s="741"/>
      <c r="F27" s="741"/>
      <c r="G27" s="741"/>
      <c r="H27" s="741"/>
      <c r="I27" s="741"/>
      <c r="J27" s="751" t="s">
        <v>312</v>
      </c>
      <c r="K27" s="752">
        <v>29</v>
      </c>
      <c r="L27" s="753">
        <v>2.1</v>
      </c>
      <c r="M27" s="741"/>
      <c r="N27" s="741"/>
      <c r="O27" s="741"/>
      <c r="P27" s="741"/>
      <c r="Q27" s="741"/>
    </row>
    <row r="28" spans="1:17">
      <c r="A28" s="759" t="s">
        <v>305</v>
      </c>
      <c r="B28" s="741"/>
      <c r="C28" s="741"/>
      <c r="D28" s="741"/>
      <c r="E28" s="741"/>
      <c r="F28" s="741"/>
      <c r="G28" s="741"/>
      <c r="H28" s="741"/>
      <c r="I28" s="741"/>
      <c r="J28" s="751" t="s">
        <v>314</v>
      </c>
      <c r="K28" s="752">
        <v>20</v>
      </c>
      <c r="L28" s="753">
        <v>1.5</v>
      </c>
      <c r="M28" s="741"/>
      <c r="N28" s="741"/>
      <c r="O28" s="741"/>
      <c r="P28" s="741"/>
      <c r="Q28" s="741"/>
    </row>
    <row r="29" spans="1:17">
      <c r="A29" s="741"/>
      <c r="B29" s="741"/>
      <c r="C29" s="741"/>
      <c r="D29" s="741"/>
      <c r="E29" s="741"/>
      <c r="F29" s="741"/>
      <c r="G29" s="741"/>
      <c r="H29" s="741"/>
      <c r="I29" s="741"/>
      <c r="J29" s="751" t="s">
        <v>315</v>
      </c>
      <c r="K29" s="752">
        <v>2</v>
      </c>
      <c r="L29" s="753">
        <v>0.1</v>
      </c>
      <c r="M29" s="741"/>
      <c r="N29" s="741"/>
      <c r="O29" s="741"/>
      <c r="P29" s="741"/>
      <c r="Q29" s="741"/>
    </row>
    <row r="30" spans="1:17">
      <c r="A30" s="741"/>
      <c r="B30" s="741"/>
      <c r="C30" s="741"/>
      <c r="D30" s="741"/>
      <c r="E30" s="741"/>
      <c r="F30" s="741"/>
      <c r="G30" s="741"/>
      <c r="H30" s="741"/>
      <c r="I30" s="741"/>
      <c r="J30" s="751" t="s">
        <v>316</v>
      </c>
      <c r="K30" s="752">
        <v>48</v>
      </c>
      <c r="L30" s="753">
        <v>3.5</v>
      </c>
      <c r="M30" s="741"/>
      <c r="N30" s="741"/>
      <c r="O30" s="741"/>
      <c r="P30" s="741"/>
      <c r="Q30" s="741"/>
    </row>
    <row r="31" spans="1:17">
      <c r="A31" s="741"/>
      <c r="B31" s="741"/>
      <c r="C31" s="741"/>
      <c r="D31" s="741"/>
      <c r="E31" s="741"/>
      <c r="F31" s="741"/>
      <c r="G31" s="741"/>
      <c r="H31" s="741"/>
      <c r="I31" s="741"/>
      <c r="J31" s="751" t="s">
        <v>317</v>
      </c>
      <c r="K31" s="752">
        <v>1</v>
      </c>
      <c r="L31" s="753">
        <v>0.1</v>
      </c>
      <c r="M31" s="741"/>
      <c r="N31" s="741"/>
      <c r="O31" s="741"/>
      <c r="P31" s="741"/>
      <c r="Q31" s="741"/>
    </row>
    <row r="32" spans="1:17">
      <c r="A32" s="741"/>
      <c r="B32" s="741"/>
      <c r="C32" s="741"/>
      <c r="D32" s="741"/>
      <c r="E32" s="741"/>
      <c r="F32" s="741"/>
      <c r="G32" s="741"/>
      <c r="H32" s="741"/>
      <c r="I32" s="741"/>
      <c r="J32" s="756" t="s">
        <v>5</v>
      </c>
      <c r="K32" s="757">
        <v>1357</v>
      </c>
      <c r="L32" s="760">
        <v>99.999999999999986</v>
      </c>
      <c r="M32" s="754"/>
      <c r="N32" s="741"/>
      <c r="O32" s="741"/>
      <c r="P32" s="741"/>
      <c r="Q32" s="741"/>
    </row>
    <row r="33" spans="1:17">
      <c r="A33" s="741"/>
      <c r="B33" s="741"/>
      <c r="C33" s="741"/>
      <c r="D33" s="741"/>
      <c r="E33" s="741"/>
      <c r="F33" s="741"/>
      <c r="G33" s="741"/>
      <c r="H33" s="741"/>
      <c r="I33" s="741"/>
      <c r="J33" s="759" t="s">
        <v>305</v>
      </c>
      <c r="K33" s="759"/>
      <c r="L33" s="759"/>
      <c r="M33" s="741"/>
      <c r="N33" s="741"/>
      <c r="O33" s="741"/>
      <c r="P33" s="741"/>
      <c r="Q33" s="741"/>
    </row>
    <row r="34" spans="1:17">
      <c r="A34" s="741"/>
      <c r="B34" s="741"/>
      <c r="C34" s="741"/>
      <c r="D34" s="741"/>
      <c r="E34" s="741"/>
      <c r="F34" s="741"/>
      <c r="G34" s="741"/>
      <c r="H34" s="741"/>
      <c r="I34" s="741"/>
      <c r="J34" s="741"/>
      <c r="K34" s="741"/>
      <c r="L34" s="741"/>
      <c r="M34" s="741"/>
      <c r="N34" s="741"/>
      <c r="O34" s="741"/>
      <c r="P34" s="741"/>
      <c r="Q34" s="741"/>
    </row>
    <row r="35" spans="1:17">
      <c r="A35" s="741"/>
      <c r="B35" s="741"/>
      <c r="C35" s="741"/>
      <c r="D35" s="741"/>
      <c r="E35" s="741"/>
      <c r="F35" s="741"/>
      <c r="G35" s="741"/>
      <c r="H35" s="741"/>
      <c r="I35" s="741"/>
      <c r="J35" s="741"/>
      <c r="K35" s="741"/>
      <c r="L35" s="741"/>
      <c r="M35" s="741"/>
      <c r="N35" s="741"/>
      <c r="O35" s="741"/>
      <c r="P35" s="741"/>
      <c r="Q35" s="741"/>
    </row>
    <row r="36" spans="1:17">
      <c r="A36" s="741"/>
      <c r="B36" s="741"/>
      <c r="C36" s="741"/>
      <c r="D36" s="741"/>
      <c r="E36" s="741"/>
      <c r="F36" s="741"/>
      <c r="G36" s="741"/>
      <c r="H36" s="741"/>
      <c r="I36" s="741"/>
      <c r="J36" s="741"/>
      <c r="K36" s="741"/>
      <c r="L36" s="761"/>
      <c r="M36" s="741"/>
      <c r="N36" s="741"/>
      <c r="O36" s="741"/>
      <c r="P36" s="741"/>
      <c r="Q36" s="741"/>
    </row>
    <row r="37" spans="1:17">
      <c r="A37" s="741"/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61"/>
      <c r="M37" s="741"/>
      <c r="N37" s="741"/>
      <c r="O37" s="741"/>
      <c r="P37" s="741"/>
      <c r="Q37" s="741"/>
    </row>
    <row r="38" spans="1:17">
      <c r="A38" s="741"/>
      <c r="B38" s="741"/>
      <c r="C38" s="741"/>
      <c r="D38" s="741"/>
      <c r="E38" s="741"/>
      <c r="F38" s="741"/>
      <c r="G38" s="741"/>
      <c r="H38" s="741"/>
      <c r="I38" s="741"/>
      <c r="J38" s="741"/>
      <c r="K38" s="741"/>
      <c r="L38" s="761"/>
      <c r="M38" s="741"/>
      <c r="N38" s="741"/>
      <c r="O38" s="741"/>
      <c r="P38" s="741"/>
      <c r="Q38" s="741"/>
    </row>
    <row r="39" spans="1:17">
      <c r="A39" s="741"/>
      <c r="B39" s="741"/>
      <c r="C39" s="741"/>
      <c r="D39" s="741"/>
      <c r="E39" s="741"/>
      <c r="F39" s="741"/>
      <c r="G39" s="741"/>
      <c r="H39" s="741"/>
      <c r="I39" s="741"/>
      <c r="J39" s="741"/>
      <c r="K39" s="741"/>
      <c r="L39" s="761"/>
      <c r="M39" s="741"/>
      <c r="N39" s="741"/>
      <c r="O39" s="741"/>
      <c r="P39" s="741"/>
      <c r="Q39" s="741"/>
    </row>
    <row r="40" spans="1:17">
      <c r="A40" s="741"/>
      <c r="B40" s="741"/>
      <c r="C40" s="741"/>
      <c r="D40" s="741"/>
      <c r="E40" s="741"/>
      <c r="F40" s="741"/>
      <c r="G40" s="741"/>
      <c r="H40" s="741"/>
      <c r="I40" s="741"/>
      <c r="J40" s="741"/>
      <c r="K40" s="741"/>
      <c r="L40" s="761"/>
      <c r="M40" s="741"/>
      <c r="N40" s="741"/>
      <c r="O40" s="741"/>
      <c r="P40" s="741"/>
      <c r="Q40" s="741"/>
    </row>
    <row r="41" spans="1:17">
      <c r="A41" s="741"/>
      <c r="B41" s="741"/>
      <c r="C41" s="741"/>
      <c r="D41" s="741"/>
      <c r="E41" s="741"/>
      <c r="F41" s="741"/>
      <c r="G41" s="741"/>
      <c r="H41" s="741"/>
      <c r="I41" s="741"/>
      <c r="J41" s="741"/>
      <c r="K41" s="741"/>
      <c r="L41" s="761"/>
      <c r="M41" s="741"/>
      <c r="N41" s="741"/>
      <c r="O41" s="741"/>
      <c r="P41" s="741"/>
      <c r="Q41" s="741"/>
    </row>
    <row r="42" spans="1:17">
      <c r="A42" s="741"/>
      <c r="B42" s="741"/>
      <c r="C42" s="741"/>
      <c r="D42" s="741"/>
      <c r="E42" s="741"/>
      <c r="F42" s="741"/>
      <c r="G42" s="741"/>
      <c r="H42" s="741"/>
      <c r="I42" s="741"/>
      <c r="J42" s="741"/>
      <c r="K42" s="741"/>
      <c r="L42" s="761"/>
      <c r="M42" s="741"/>
      <c r="N42" s="741"/>
      <c r="O42" s="741"/>
      <c r="P42" s="741"/>
      <c r="Q42" s="741"/>
    </row>
    <row r="43" spans="1:17">
      <c r="L43" s="761"/>
    </row>
    <row r="44" spans="1:17">
      <c r="L44" s="761"/>
    </row>
  </sheetData>
  <sheetProtection algorithmName="SHA-512" hashValue="IgxDTZsIX5fTiD1Yds8Tt9rvb9ntDsf3cLH9f0LtBVOTUWK5JUDsRfavOVylt50WXNF8iy/TJpwyzY8mxJeZPQ==" saltValue="TXcbe7ne1GjeKyEApJkL8A==" spinCount="100000" sheet="1" objects="1" scenarios="1" selectLockedCells="1" selectUnlockedCells="1"/>
  <hyperlinks>
    <hyperlink ref="A1" location="Index!A1" display="◄ INDEX" xr:uid="{4F842164-360F-4B02-AA0C-68D76FC1DA27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E60B-D4FA-44F3-82B0-950479CC3CEB}">
  <dimension ref="A1:V49"/>
  <sheetViews>
    <sheetView topLeftCell="A27" zoomScaleNormal="100" workbookViewId="0">
      <selection activeCell="H44" sqref="H44"/>
    </sheetView>
  </sheetViews>
  <sheetFormatPr defaultColWidth="8.81640625" defaultRowHeight="14"/>
  <cols>
    <col min="1" max="1" width="12.36328125" style="741" customWidth="1"/>
    <col min="2" max="2" width="12.90625" style="741" customWidth="1"/>
    <col min="3" max="3" width="9.81640625" style="741" customWidth="1"/>
    <col min="4" max="4" width="8.08984375" style="741" bestFit="1" customWidth="1"/>
    <col min="5" max="5" width="3.1796875" style="741" customWidth="1"/>
    <col min="6" max="6" width="12.1796875" style="741" customWidth="1"/>
    <col min="7" max="7" width="9.1796875" style="741" bestFit="1" customWidth="1"/>
    <col min="8" max="8" width="9.453125" style="741" bestFit="1" customWidth="1"/>
    <col min="9" max="12" width="8.81640625" style="741"/>
    <col min="13" max="15" width="13.1796875" style="741" bestFit="1" customWidth="1"/>
    <col min="16" max="21" width="8.81640625" style="741"/>
    <col min="22" max="22" width="8.90625" style="741" customWidth="1"/>
    <col min="23" max="16384" width="8.81640625" style="741"/>
  </cols>
  <sheetData>
    <row r="1" spans="1:12" ht="15.5">
      <c r="A1" s="114" t="s">
        <v>219</v>
      </c>
    </row>
    <row r="4" spans="1:12" s="738" customFormat="1" ht="12.5" customHeight="1">
      <c r="A4" s="11" t="s">
        <v>764</v>
      </c>
      <c r="L4" s="11" t="s">
        <v>433</v>
      </c>
    </row>
    <row r="5" spans="1:12">
      <c r="B5" s="1144" t="s">
        <v>299</v>
      </c>
      <c r="C5" s="1144"/>
      <c r="D5" s="1144"/>
      <c r="E5" s="762"/>
      <c r="F5" s="1144" t="s">
        <v>300</v>
      </c>
      <c r="G5" s="1144"/>
      <c r="H5" s="1144"/>
    </row>
    <row r="6" spans="1:12">
      <c r="A6" s="756"/>
      <c r="B6" s="763" t="s">
        <v>301</v>
      </c>
      <c r="C6" s="763" t="s">
        <v>302</v>
      </c>
      <c r="D6" s="763" t="s">
        <v>303</v>
      </c>
      <c r="E6" s="764"/>
      <c r="F6" s="765" t="s">
        <v>301</v>
      </c>
      <c r="G6" s="765" t="s">
        <v>304</v>
      </c>
      <c r="H6" s="765" t="s">
        <v>303</v>
      </c>
    </row>
    <row r="7" spans="1:12">
      <c r="A7" s="766">
        <v>43525</v>
      </c>
      <c r="B7" s="767">
        <v>100</v>
      </c>
      <c r="C7" s="767">
        <v>100</v>
      </c>
      <c r="D7" s="767">
        <v>100</v>
      </c>
      <c r="E7" s="768"/>
      <c r="F7" s="767">
        <v>100</v>
      </c>
      <c r="G7" s="767">
        <v>100</v>
      </c>
      <c r="H7" s="767">
        <v>100</v>
      </c>
    </row>
    <row r="8" spans="1:12">
      <c r="A8" s="766">
        <v>43617</v>
      </c>
      <c r="B8" s="767">
        <v>105.18661971830984</v>
      </c>
      <c r="C8" s="767">
        <v>98.009950248756212</v>
      </c>
      <c r="D8" s="767">
        <v>83.871919931079219</v>
      </c>
      <c r="E8" s="768"/>
      <c r="F8" s="767">
        <v>111.80545157812315</v>
      </c>
      <c r="G8" s="767">
        <v>183.39286312830814</v>
      </c>
      <c r="H8" s="767">
        <v>71.273991577059633</v>
      </c>
    </row>
    <row r="9" spans="1:12">
      <c r="A9" s="766">
        <v>43709</v>
      </c>
      <c r="B9" s="767">
        <v>110.14084507042254</v>
      </c>
      <c r="C9" s="767">
        <v>109.2039800995025</v>
      </c>
      <c r="D9" s="767">
        <v>68.131347627759155</v>
      </c>
      <c r="E9" s="768"/>
      <c r="F9" s="767">
        <v>108.66698078928457</v>
      </c>
      <c r="G9" s="767">
        <v>121.45798709372444</v>
      </c>
      <c r="H9" s="767">
        <v>82.990272829663041</v>
      </c>
    </row>
    <row r="10" spans="1:12">
      <c r="A10" s="766">
        <v>43800</v>
      </c>
      <c r="B10" s="767">
        <v>80.980281690140842</v>
      </c>
      <c r="C10" s="767">
        <v>116.07174129353236</v>
      </c>
      <c r="D10" s="767">
        <v>57.655938410634668</v>
      </c>
      <c r="E10" s="768"/>
      <c r="F10" s="767">
        <v>82.262570078484956</v>
      </c>
      <c r="G10" s="767">
        <v>139.66106150758338</v>
      </c>
      <c r="H10" s="767">
        <v>110.30745854590218</v>
      </c>
    </row>
    <row r="11" spans="1:12">
      <c r="A11" s="766" t="s">
        <v>574</v>
      </c>
      <c r="B11" s="767">
        <v>102.93408450704224</v>
      </c>
      <c r="C11" s="767">
        <v>171.78465174129354</v>
      </c>
      <c r="D11" s="767">
        <v>55.038802261205632</v>
      </c>
      <c r="E11" s="768"/>
      <c r="F11" s="767">
        <v>112.12090970920012</v>
      </c>
      <c r="G11" s="767">
        <v>154.16900378551858</v>
      </c>
      <c r="H11" s="767">
        <v>93.571916690169019</v>
      </c>
    </row>
    <row r="12" spans="1:12">
      <c r="A12" s="766">
        <v>43983</v>
      </c>
      <c r="B12" s="767">
        <v>127.58655774647889</v>
      </c>
      <c r="C12" s="767">
        <v>130.11042786069652</v>
      </c>
      <c r="D12" s="767">
        <v>103.69436655008255</v>
      </c>
      <c r="E12" s="768"/>
      <c r="F12" s="767">
        <v>125.30905483379549</v>
      </c>
      <c r="G12" s="767">
        <v>123.42553156262967</v>
      </c>
      <c r="H12" s="767">
        <v>244.96421710955642</v>
      </c>
    </row>
    <row r="13" spans="1:12">
      <c r="A13" s="766">
        <v>44075</v>
      </c>
      <c r="B13" s="767">
        <v>103.24535211267604</v>
      </c>
      <c r="C13" s="767">
        <v>123.6318407960199</v>
      </c>
      <c r="D13" s="767">
        <v>88.896821337982971</v>
      </c>
      <c r="E13" s="768"/>
      <c r="F13" s="767">
        <v>105.35822010959366</v>
      </c>
      <c r="G13" s="767">
        <v>134.38687371066621</v>
      </c>
      <c r="H13" s="767">
        <v>120.84012333505837</v>
      </c>
    </row>
    <row r="14" spans="1:12">
      <c r="A14" s="766">
        <v>44166</v>
      </c>
      <c r="B14" s="767">
        <v>151.79225352112675</v>
      </c>
      <c r="C14" s="767">
        <v>156.21890547263681</v>
      </c>
      <c r="D14" s="767">
        <v>102.75857476771844</v>
      </c>
      <c r="E14" s="768"/>
      <c r="F14" s="767">
        <v>204.55375772906373</v>
      </c>
      <c r="G14" s="767">
        <v>226.29077592462673</v>
      </c>
      <c r="H14" s="767">
        <v>196.3675609850894</v>
      </c>
    </row>
    <row r="15" spans="1:12">
      <c r="A15" s="766" t="s">
        <v>575</v>
      </c>
      <c r="B15" s="767">
        <v>159.37281690140844</v>
      </c>
      <c r="C15" s="767">
        <v>159.77235820895524</v>
      </c>
      <c r="D15" s="767">
        <v>146.93649197354375</v>
      </c>
      <c r="E15" s="768"/>
      <c r="F15" s="767">
        <v>207.63407290869699</v>
      </c>
      <c r="G15" s="767">
        <v>223.94812308024069</v>
      </c>
      <c r="H15" s="767">
        <v>205.22994674174663</v>
      </c>
    </row>
    <row r="16" spans="1:12">
      <c r="A16" s="766">
        <v>44348</v>
      </c>
      <c r="B16" s="767">
        <v>199.51526619718311</v>
      </c>
      <c r="C16" s="767">
        <v>197.9423880597015</v>
      </c>
      <c r="D16" s="767">
        <v>83.618320296276977</v>
      </c>
      <c r="E16" s="768"/>
      <c r="F16" s="767">
        <v>217.1969074534608</v>
      </c>
      <c r="G16" s="767">
        <v>227.21021424107431</v>
      </c>
      <c r="H16" s="767">
        <v>82.612351576323931</v>
      </c>
    </row>
    <row r="17" spans="1:22" s="742" customFormat="1">
      <c r="A17" s="766">
        <v>44440</v>
      </c>
      <c r="B17" s="769">
        <v>175.51427323943662</v>
      </c>
      <c r="C17" s="769">
        <v>205.97036815920399</v>
      </c>
      <c r="D17" s="769">
        <v>134.35089875029604</v>
      </c>
      <c r="E17" s="770"/>
      <c r="F17" s="769">
        <v>200.94549621770952</v>
      </c>
      <c r="G17" s="769">
        <v>211.85150652316392</v>
      </c>
      <c r="H17" s="769">
        <v>185.75237727654869</v>
      </c>
    </row>
    <row r="18" spans="1:22" s="742" customFormat="1">
      <c r="A18" s="766">
        <v>44531</v>
      </c>
      <c r="B18" s="769">
        <v>194.17718309859154</v>
      </c>
      <c r="C18" s="769">
        <v>224.55353233830846</v>
      </c>
      <c r="D18" s="769">
        <v>34.323097041692272</v>
      </c>
      <c r="E18" s="770"/>
      <c r="F18" s="769">
        <v>158.16560321622458</v>
      </c>
      <c r="G18" s="769">
        <v>201.64828141656534</v>
      </c>
      <c r="H18" s="769">
        <v>57.833140624221059</v>
      </c>
    </row>
    <row r="19" spans="1:22" s="742" customFormat="1">
      <c r="A19" s="766" t="s">
        <v>576</v>
      </c>
      <c r="B19" s="769">
        <v>318.207323943662</v>
      </c>
      <c r="C19" s="769">
        <v>385.35129353233827</v>
      </c>
      <c r="D19" s="769">
        <v>188.17837713532566</v>
      </c>
      <c r="E19" s="770"/>
      <c r="F19" s="769">
        <v>291.64396445439536</v>
      </c>
      <c r="G19" s="769">
        <v>361.23688351169511</v>
      </c>
      <c r="H19" s="769">
        <v>207.60841175483139</v>
      </c>
    </row>
    <row r="20" spans="1:22" s="738" customFormat="1">
      <c r="A20" s="766">
        <v>44713</v>
      </c>
      <c r="B20" s="767">
        <v>215.83964225352111</v>
      </c>
      <c r="C20" s="767">
        <v>255.98134328358199</v>
      </c>
      <c r="D20" s="767">
        <v>284.72283412676893</v>
      </c>
      <c r="E20" s="768"/>
      <c r="F20" s="767">
        <v>190.47555305767338</v>
      </c>
      <c r="G20" s="767">
        <v>259.38752384521069</v>
      </c>
      <c r="H20" s="767">
        <v>741.20215165071113</v>
      </c>
    </row>
    <row r="21" spans="1:22" s="747" customFormat="1">
      <c r="A21" s="771">
        <v>44805</v>
      </c>
      <c r="B21" s="767">
        <v>235.25040000000001</v>
      </c>
      <c r="C21" s="767">
        <v>225.11297014925375</v>
      </c>
      <c r="D21" s="767">
        <v>178.48010461679976</v>
      </c>
      <c r="E21" s="768"/>
      <c r="F21" s="767">
        <v>206.26262349102871</v>
      </c>
      <c r="G21" s="767">
        <v>235.44345280529706</v>
      </c>
      <c r="H21" s="767">
        <v>254.12836931971063</v>
      </c>
    </row>
    <row r="22" spans="1:22">
      <c r="A22" s="772">
        <v>44896</v>
      </c>
      <c r="B22" s="773">
        <v>204.7783943661972</v>
      </c>
      <c r="C22" s="773">
        <v>244.85844278606965</v>
      </c>
      <c r="D22" s="773">
        <v>399.17761859488104</v>
      </c>
      <c r="E22" s="774"/>
      <c r="F22" s="773">
        <v>189.55423115863908</v>
      </c>
      <c r="G22" s="773">
        <v>249.63005446331729</v>
      </c>
      <c r="H22" s="773">
        <v>414.16630609131414</v>
      </c>
    </row>
    <row r="23" spans="1:22">
      <c r="A23" s="743" t="s">
        <v>305</v>
      </c>
      <c r="B23" s="759"/>
      <c r="C23" s="759"/>
    </row>
    <row r="25" spans="1:22" ht="16.5" customHeight="1">
      <c r="A25" s="775"/>
      <c r="L25" s="776" t="s">
        <v>7</v>
      </c>
      <c r="M25" s="759"/>
      <c r="N25" s="759"/>
      <c r="O25" s="759"/>
      <c r="P25" s="777"/>
      <c r="Q25" s="777"/>
      <c r="R25" s="777"/>
      <c r="S25" s="777"/>
      <c r="T25" s="777"/>
      <c r="U25" s="777"/>
    </row>
    <row r="26" spans="1:22">
      <c r="D26" s="755"/>
      <c r="L26" s="778" t="s">
        <v>313</v>
      </c>
      <c r="M26" s="777"/>
      <c r="N26" s="777"/>
      <c r="O26" s="777"/>
      <c r="P26" s="777"/>
      <c r="Q26" s="777"/>
      <c r="R26" s="777"/>
      <c r="S26" s="777"/>
      <c r="T26" s="777"/>
      <c r="U26" s="777"/>
    </row>
    <row r="27" spans="1:22">
      <c r="L27" s="778" t="s">
        <v>570</v>
      </c>
      <c r="M27" s="777"/>
      <c r="N27" s="777"/>
      <c r="O27" s="777"/>
      <c r="P27" s="777"/>
      <c r="Q27" s="777"/>
      <c r="R27" s="777"/>
      <c r="S27" s="777"/>
      <c r="T27" s="777"/>
      <c r="U27" s="777"/>
    </row>
    <row r="28" spans="1:22">
      <c r="L28" s="779" t="s">
        <v>571</v>
      </c>
      <c r="M28" s="777"/>
      <c r="N28" s="777"/>
      <c r="O28" s="777"/>
      <c r="P28" s="777"/>
      <c r="Q28" s="777"/>
      <c r="R28" s="777"/>
      <c r="S28" s="777"/>
      <c r="T28" s="777"/>
      <c r="U28" s="777"/>
      <c r="V28" s="754"/>
    </row>
    <row r="29" spans="1:22">
      <c r="L29" s="778" t="s">
        <v>572</v>
      </c>
      <c r="M29" s="777"/>
      <c r="N29" s="777"/>
      <c r="O29" s="777"/>
      <c r="P29" s="777"/>
      <c r="Q29" s="777"/>
      <c r="R29" s="777"/>
      <c r="S29" s="777"/>
      <c r="T29" s="777"/>
      <c r="U29" s="777"/>
      <c r="V29" s="755"/>
    </row>
    <row r="31" spans="1:22">
      <c r="L31" s="11" t="s">
        <v>434</v>
      </c>
      <c r="M31" s="780"/>
      <c r="N31" s="780"/>
      <c r="O31" s="780"/>
      <c r="P31" s="780"/>
      <c r="Q31" s="780"/>
      <c r="R31" s="780"/>
    </row>
    <row r="32" spans="1:22">
      <c r="L32" s="781"/>
      <c r="M32" s="119" t="s">
        <v>318</v>
      </c>
      <c r="N32" s="119" t="s">
        <v>319</v>
      </c>
      <c r="O32" s="119" t="s">
        <v>320</v>
      </c>
    </row>
    <row r="33" spans="12:15">
      <c r="L33" s="766">
        <v>43525</v>
      </c>
      <c r="M33" s="782">
        <v>100</v>
      </c>
      <c r="N33" s="782">
        <v>100</v>
      </c>
      <c r="O33" s="782">
        <v>100</v>
      </c>
    </row>
    <row r="34" spans="12:15">
      <c r="L34" s="766">
        <v>43617</v>
      </c>
      <c r="M34" s="782">
        <v>109.61712083983626</v>
      </c>
      <c r="N34" s="782">
        <v>103.33191945129725</v>
      </c>
      <c r="O34" s="782">
        <v>102.37463164305565</v>
      </c>
    </row>
    <row r="35" spans="12:15">
      <c r="L35" s="766">
        <v>43709</v>
      </c>
      <c r="M35" s="782">
        <v>110.25803256411386</v>
      </c>
      <c r="N35" s="782">
        <v>109.65915924133969</v>
      </c>
      <c r="O35" s="782">
        <v>110.95552732004327</v>
      </c>
    </row>
    <row r="36" spans="12:15">
      <c r="L36" s="766">
        <v>43800</v>
      </c>
      <c r="M36" s="782">
        <v>101.52935547202392</v>
      </c>
      <c r="N36" s="782">
        <v>102.86696855270819</v>
      </c>
      <c r="O36" s="782">
        <v>102.14936259531311</v>
      </c>
    </row>
    <row r="37" spans="12:15">
      <c r="L37" s="766" t="s">
        <v>574</v>
      </c>
      <c r="M37" s="782">
        <v>123.16215083533363</v>
      </c>
      <c r="N37" s="782">
        <v>119.31271255566162</v>
      </c>
      <c r="O37" s="782">
        <v>115.05149801338391</v>
      </c>
    </row>
    <row r="38" spans="12:15">
      <c r="L38" s="766">
        <v>43983</v>
      </c>
      <c r="M38" s="782">
        <v>128.31294744960576</v>
      </c>
      <c r="N38" s="782">
        <v>121.04090399158294</v>
      </c>
      <c r="O38" s="782">
        <v>120.63088596292326</v>
      </c>
    </row>
    <row r="39" spans="12:15">
      <c r="L39" s="766">
        <v>44075</v>
      </c>
      <c r="M39" s="782">
        <v>121.01778535688494</v>
      </c>
      <c r="N39" s="782">
        <v>126.42508812104272</v>
      </c>
      <c r="O39" s="782">
        <v>124.09136134027108</v>
      </c>
    </row>
    <row r="40" spans="12:15">
      <c r="L40" s="766">
        <v>44166</v>
      </c>
      <c r="M40" s="782">
        <v>180.08500882205982</v>
      </c>
      <c r="N40" s="782">
        <v>170.4569082064807</v>
      </c>
      <c r="O40" s="782">
        <v>170.38851717077603</v>
      </c>
    </row>
    <row r="41" spans="12:15" ht="15" customHeight="1">
      <c r="L41" s="766" t="s">
        <v>575</v>
      </c>
      <c r="M41" s="782">
        <v>200.02688432373859</v>
      </c>
      <c r="N41" s="782">
        <v>189.4166838891029</v>
      </c>
      <c r="O41" s="782">
        <v>191.50445105506989</v>
      </c>
    </row>
    <row r="42" spans="12:15">
      <c r="L42" s="766">
        <v>44348</v>
      </c>
      <c r="M42" s="782">
        <v>202.97440944111469</v>
      </c>
      <c r="N42" s="782">
        <v>182.70135026836428</v>
      </c>
      <c r="O42" s="782">
        <v>186.04561746917062</v>
      </c>
    </row>
    <row r="43" spans="12:15">
      <c r="L43" s="766">
        <v>44440</v>
      </c>
      <c r="M43" s="782">
        <v>193.12435150134874</v>
      </c>
      <c r="N43" s="782">
        <v>205.52378513501762</v>
      </c>
      <c r="O43" s="782">
        <v>207.32196801227244</v>
      </c>
    </row>
    <row r="44" spans="12:15">
      <c r="L44" s="766">
        <v>44531</v>
      </c>
      <c r="M44" s="782">
        <v>151.00562757255383</v>
      </c>
      <c r="N44" s="782">
        <v>160.74739890445517</v>
      </c>
      <c r="O44" s="782">
        <v>163.47599362899274</v>
      </c>
    </row>
    <row r="45" spans="12:15">
      <c r="L45" s="766" t="s">
        <v>576</v>
      </c>
      <c r="M45" s="782">
        <v>314.67464660286089</v>
      </c>
      <c r="N45" s="782">
        <v>110.93299723426865</v>
      </c>
      <c r="O45" s="782">
        <v>111.25205493344903</v>
      </c>
    </row>
    <row r="46" spans="12:15">
      <c r="L46" s="766">
        <v>44713</v>
      </c>
      <c r="M46" s="782">
        <v>225.1663776914414</v>
      </c>
      <c r="N46" s="782">
        <v>211.30534857064495</v>
      </c>
      <c r="O46" s="782">
        <v>219.00273950516319</v>
      </c>
    </row>
    <row r="47" spans="12:15">
      <c r="L47" s="771">
        <v>44805</v>
      </c>
      <c r="M47" s="782">
        <v>241.27017222299639</v>
      </c>
      <c r="N47" s="782">
        <v>242.83363688027504</v>
      </c>
      <c r="O47" s="782">
        <v>247.48897490028719</v>
      </c>
    </row>
    <row r="48" spans="12:15">
      <c r="L48" s="772">
        <v>44896</v>
      </c>
      <c r="M48" s="783">
        <v>254.97930563221524</v>
      </c>
      <c r="N48" s="783">
        <v>111.02496959329591</v>
      </c>
      <c r="O48" s="783">
        <v>111.21080201883464</v>
      </c>
    </row>
    <row r="49" spans="12:15">
      <c r="L49" s="743" t="s">
        <v>305</v>
      </c>
      <c r="M49" s="759"/>
      <c r="N49" s="759"/>
      <c r="O49" s="759"/>
    </row>
  </sheetData>
  <sheetProtection algorithmName="SHA-512" hashValue="Vj6SPEb2Myr9umOya8y4URU71ZGlDvKZEr5Snkhh+OfAyndbTgfXEYPXaRJOKpctdD9wXSxTPQCv4tuv//I17A==" saltValue="S3ZZl/zwZwKRIY5Ung1w3Q==" spinCount="100000" sheet="1" objects="1" scenarios="1" selectLockedCells="1" selectUnlockedCells="1"/>
  <mergeCells count="2">
    <mergeCell ref="B5:D5"/>
    <mergeCell ref="F5:H5"/>
  </mergeCells>
  <hyperlinks>
    <hyperlink ref="A1" location="Index!A1" display="◄ INDEX" xr:uid="{AF3280A1-B2A4-48AC-AE9C-4B55E5EA1A1D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9CF9-F3EA-4D58-A700-0A0E1E01306C}">
  <dimension ref="A1:R151"/>
  <sheetViews>
    <sheetView showGridLines="0" topLeftCell="A16" zoomScale="90" zoomScaleNormal="90" workbookViewId="0">
      <selection activeCell="D39" sqref="D39"/>
    </sheetView>
  </sheetViews>
  <sheetFormatPr defaultColWidth="8.81640625" defaultRowHeight="15.5"/>
  <cols>
    <col min="1" max="1" width="10.1796875" style="6" customWidth="1"/>
    <col min="2" max="2" width="13.1796875" style="6" customWidth="1"/>
    <col min="3" max="3" width="15" style="6" customWidth="1"/>
    <col min="4" max="4" width="13.54296875" style="6" customWidth="1"/>
    <col min="5" max="16384" width="8.81640625" style="6"/>
  </cols>
  <sheetData>
    <row r="1" spans="1:18">
      <c r="A1" s="114" t="s">
        <v>219</v>
      </c>
    </row>
    <row r="3" spans="1:18">
      <c r="A3" s="784" t="s">
        <v>435</v>
      </c>
    </row>
    <row r="4" spans="1:18">
      <c r="A4" s="322" t="s">
        <v>623</v>
      </c>
      <c r="B4" s="785"/>
      <c r="C4" s="785"/>
      <c r="D4" s="785"/>
      <c r="H4" s="20"/>
    </row>
    <row r="5" spans="1:18">
      <c r="R5" s="537"/>
    </row>
    <row r="27" spans="1:5">
      <c r="A27" s="10" t="s">
        <v>456</v>
      </c>
      <c r="B27" s="5"/>
      <c r="C27" s="5"/>
    </row>
    <row r="29" spans="1:5">
      <c r="A29" s="322" t="s">
        <v>624</v>
      </c>
      <c r="B29" s="785"/>
      <c r="C29" s="785"/>
      <c r="D29" s="785"/>
    </row>
    <row r="30" spans="1:5" s="788" customFormat="1" ht="42">
      <c r="A30" s="325" t="s">
        <v>139</v>
      </c>
      <c r="B30" s="786" t="s">
        <v>188</v>
      </c>
      <c r="C30" s="786" t="s">
        <v>189</v>
      </c>
      <c r="D30" s="786" t="s">
        <v>625</v>
      </c>
      <c r="E30" s="787"/>
    </row>
    <row r="31" spans="1:5">
      <c r="A31" s="789">
        <v>42005</v>
      </c>
      <c r="B31" s="790">
        <v>2</v>
      </c>
      <c r="C31" s="790">
        <v>10</v>
      </c>
      <c r="D31" s="791">
        <v>-1.7308121528990483</v>
      </c>
    </row>
    <row r="32" spans="1:5">
      <c r="A32" s="792">
        <v>42036</v>
      </c>
      <c r="B32" s="793">
        <v>2</v>
      </c>
      <c r="C32" s="793">
        <v>10</v>
      </c>
      <c r="D32" s="794">
        <v>-1.6569519134793467</v>
      </c>
    </row>
    <row r="33" spans="1:4">
      <c r="A33" s="792">
        <v>42064</v>
      </c>
      <c r="B33" s="793">
        <v>2</v>
      </c>
      <c r="C33" s="793">
        <v>10</v>
      </c>
      <c r="D33" s="794">
        <v>-1.8106656195835882</v>
      </c>
    </row>
    <row r="34" spans="1:4">
      <c r="A34" s="792">
        <v>42095</v>
      </c>
      <c r="B34" s="793">
        <v>2</v>
      </c>
      <c r="C34" s="793">
        <v>10</v>
      </c>
      <c r="D34" s="794">
        <v>-1.6912955168171031</v>
      </c>
    </row>
    <row r="35" spans="1:4">
      <c r="A35" s="792">
        <v>42125</v>
      </c>
      <c r="B35" s="793">
        <v>2</v>
      </c>
      <c r="C35" s="793">
        <v>10</v>
      </c>
      <c r="D35" s="794">
        <v>-1.2867539520269773</v>
      </c>
    </row>
    <row r="36" spans="1:4">
      <c r="A36" s="792">
        <v>42156</v>
      </c>
      <c r="B36" s="793">
        <v>2</v>
      </c>
      <c r="C36" s="793">
        <v>10</v>
      </c>
      <c r="D36" s="794">
        <v>-1.6276144529172427</v>
      </c>
    </row>
    <row r="37" spans="1:4">
      <c r="A37" s="792">
        <v>42186</v>
      </c>
      <c r="B37" s="793">
        <v>2</v>
      </c>
      <c r="C37" s="793">
        <v>10</v>
      </c>
      <c r="D37" s="794">
        <v>-1.8125076521755332</v>
      </c>
    </row>
    <row r="38" spans="1:4">
      <c r="A38" s="792">
        <v>42217</v>
      </c>
      <c r="B38" s="793">
        <v>2</v>
      </c>
      <c r="C38" s="793">
        <v>10</v>
      </c>
      <c r="D38" s="794">
        <v>-1.6277664456537408</v>
      </c>
    </row>
    <row r="39" spans="1:4">
      <c r="A39" s="792">
        <v>42248</v>
      </c>
      <c r="B39" s="793">
        <v>2</v>
      </c>
      <c r="C39" s="793">
        <v>10</v>
      </c>
      <c r="D39" s="794">
        <v>-1.7797168116592559</v>
      </c>
    </row>
    <row r="40" spans="1:4">
      <c r="A40" s="792">
        <v>42278</v>
      </c>
      <c r="B40" s="793">
        <v>2</v>
      </c>
      <c r="C40" s="793">
        <v>10</v>
      </c>
      <c r="D40" s="794">
        <v>-1.8714821600786919</v>
      </c>
    </row>
    <row r="41" spans="1:4">
      <c r="A41" s="792">
        <v>42309</v>
      </c>
      <c r="B41" s="793">
        <v>2</v>
      </c>
      <c r="C41" s="793">
        <v>10</v>
      </c>
      <c r="D41" s="794">
        <v>0.42878158912499487</v>
      </c>
    </row>
    <row r="42" spans="1:4">
      <c r="A42" s="792">
        <v>42339</v>
      </c>
      <c r="B42" s="793">
        <v>2</v>
      </c>
      <c r="C42" s="793">
        <v>10</v>
      </c>
      <c r="D42" s="794">
        <v>0.91669124351861342</v>
      </c>
    </row>
    <row r="43" spans="1:4">
      <c r="A43" s="792">
        <v>42370</v>
      </c>
      <c r="B43" s="793">
        <v>2</v>
      </c>
      <c r="C43" s="793">
        <v>10</v>
      </c>
      <c r="D43" s="794">
        <v>0.39678100444123032</v>
      </c>
    </row>
    <row r="44" spans="1:4">
      <c r="A44" s="792">
        <v>42401</v>
      </c>
      <c r="B44" s="793">
        <v>2</v>
      </c>
      <c r="C44" s="793">
        <v>10</v>
      </c>
      <c r="D44" s="794">
        <v>-0.37947919395976726</v>
      </c>
    </row>
    <row r="45" spans="1:4">
      <c r="A45" s="792">
        <v>42430</v>
      </c>
      <c r="B45" s="793">
        <v>2</v>
      </c>
      <c r="C45" s="793">
        <v>10</v>
      </c>
      <c r="D45" s="794">
        <v>2.8751320649097991</v>
      </c>
    </row>
    <row r="46" spans="1:4">
      <c r="A46" s="792">
        <v>42461</v>
      </c>
      <c r="B46" s="793">
        <v>2</v>
      </c>
      <c r="C46" s="793">
        <v>10</v>
      </c>
      <c r="D46" s="794">
        <v>3.5907798851229131</v>
      </c>
    </row>
    <row r="47" spans="1:4">
      <c r="A47" s="792">
        <v>42491</v>
      </c>
      <c r="B47" s="793">
        <v>2</v>
      </c>
      <c r="C47" s="793">
        <v>10</v>
      </c>
      <c r="D47" s="794">
        <v>7.2013658151214202</v>
      </c>
    </row>
    <row r="48" spans="1:4">
      <c r="A48" s="792">
        <v>42522</v>
      </c>
      <c r="B48" s="793">
        <v>2</v>
      </c>
      <c r="C48" s="793">
        <v>10</v>
      </c>
      <c r="D48" s="794">
        <v>7.9976119580054927</v>
      </c>
    </row>
    <row r="49" spans="1:4">
      <c r="A49" s="792">
        <v>42552</v>
      </c>
      <c r="B49" s="793">
        <v>2</v>
      </c>
      <c r="C49" s="793">
        <v>10</v>
      </c>
      <c r="D49" s="794">
        <v>7.9097999531743213</v>
      </c>
    </row>
    <row r="50" spans="1:4">
      <c r="A50" s="792">
        <v>42583</v>
      </c>
      <c r="B50" s="793">
        <v>2</v>
      </c>
      <c r="C50" s="793">
        <v>10</v>
      </c>
      <c r="D50" s="794">
        <v>8.2091027217884402</v>
      </c>
    </row>
    <row r="51" spans="1:4">
      <c r="A51" s="792">
        <v>42614</v>
      </c>
      <c r="B51" s="793">
        <v>2</v>
      </c>
      <c r="C51" s="793">
        <v>10</v>
      </c>
      <c r="D51" s="794">
        <v>8.2438217005268584</v>
      </c>
    </row>
    <row r="52" spans="1:4">
      <c r="A52" s="792">
        <v>42644</v>
      </c>
      <c r="B52" s="793">
        <v>2</v>
      </c>
      <c r="C52" s="793">
        <v>10</v>
      </c>
      <c r="D52" s="794">
        <v>5.3499366949524827</v>
      </c>
    </row>
    <row r="53" spans="1:4">
      <c r="A53" s="792">
        <v>42675</v>
      </c>
      <c r="B53" s="793">
        <v>2</v>
      </c>
      <c r="C53" s="793">
        <v>10</v>
      </c>
      <c r="D53" s="794">
        <v>5.3246189162333195</v>
      </c>
    </row>
    <row r="54" spans="1:4">
      <c r="A54" s="792">
        <v>42705</v>
      </c>
      <c r="B54" s="793">
        <v>2</v>
      </c>
      <c r="C54" s="793">
        <v>10</v>
      </c>
      <c r="D54" s="794">
        <v>4.2983355535747378</v>
      </c>
    </row>
    <row r="55" spans="1:4">
      <c r="A55" s="792">
        <v>42736</v>
      </c>
      <c r="B55" s="793">
        <v>2</v>
      </c>
      <c r="C55" s="793">
        <v>10</v>
      </c>
      <c r="D55" s="794">
        <v>3.7045953092011032</v>
      </c>
    </row>
    <row r="56" spans="1:4">
      <c r="A56" s="792">
        <v>42767</v>
      </c>
      <c r="B56" s="793">
        <v>2</v>
      </c>
      <c r="C56" s="793">
        <v>10</v>
      </c>
      <c r="D56" s="794">
        <v>3.1791311729154401</v>
      </c>
    </row>
    <row r="57" spans="1:4">
      <c r="A57" s="792">
        <v>42795</v>
      </c>
      <c r="B57" s="793">
        <v>2</v>
      </c>
      <c r="C57" s="793">
        <v>10</v>
      </c>
      <c r="D57" s="794">
        <v>2.2171352098959858</v>
      </c>
    </row>
    <row r="58" spans="1:4">
      <c r="A58" s="792">
        <v>42826</v>
      </c>
      <c r="B58" s="793">
        <v>2</v>
      </c>
      <c r="C58" s="793">
        <v>10</v>
      </c>
      <c r="D58" s="794">
        <v>1.4576022817980245</v>
      </c>
    </row>
    <row r="59" spans="1:4">
      <c r="A59" s="792">
        <v>42856</v>
      </c>
      <c r="B59" s="793">
        <v>2</v>
      </c>
      <c r="C59" s="793">
        <v>10</v>
      </c>
      <c r="D59" s="794">
        <v>0.99442413874461266</v>
      </c>
    </row>
    <row r="60" spans="1:4">
      <c r="A60" s="792">
        <v>42887</v>
      </c>
      <c r="B60" s="793">
        <v>2</v>
      </c>
      <c r="C60" s="793">
        <v>10</v>
      </c>
      <c r="D60" s="794">
        <v>0.37949681874725627</v>
      </c>
    </row>
    <row r="61" spans="1:4">
      <c r="A61" s="792">
        <v>42917</v>
      </c>
      <c r="B61" s="793">
        <v>2</v>
      </c>
      <c r="C61" s="793">
        <v>10</v>
      </c>
      <c r="D61" s="794">
        <v>-0.15195845441385103</v>
      </c>
    </row>
    <row r="62" spans="1:4">
      <c r="A62" s="792">
        <v>42948</v>
      </c>
      <c r="B62" s="793">
        <v>2</v>
      </c>
      <c r="C62" s="793">
        <v>10</v>
      </c>
      <c r="D62" s="794">
        <v>-0.82191630819553296</v>
      </c>
    </row>
    <row r="63" spans="1:4">
      <c r="A63" s="792">
        <v>42979</v>
      </c>
      <c r="B63" s="793">
        <v>2</v>
      </c>
      <c r="C63" s="793">
        <v>10</v>
      </c>
      <c r="D63" s="794">
        <v>-0.96084405190498501</v>
      </c>
    </row>
    <row r="64" spans="1:4">
      <c r="A64" s="792">
        <v>43009</v>
      </c>
      <c r="B64" s="793">
        <v>2</v>
      </c>
      <c r="C64" s="793">
        <v>10</v>
      </c>
      <c r="D64" s="794">
        <v>-1.2824639626682419</v>
      </c>
    </row>
    <row r="65" spans="1:4">
      <c r="A65" s="792">
        <v>43040</v>
      </c>
      <c r="B65" s="793">
        <v>2</v>
      </c>
      <c r="C65" s="793">
        <v>10</v>
      </c>
      <c r="D65" s="794">
        <v>-1.7858799268865297</v>
      </c>
    </row>
    <row r="66" spans="1:4">
      <c r="A66" s="792">
        <v>43070</v>
      </c>
      <c r="B66" s="793">
        <v>2</v>
      </c>
      <c r="C66" s="793">
        <v>10</v>
      </c>
      <c r="D66" s="794">
        <v>-1.7111524585136344</v>
      </c>
    </row>
    <row r="67" spans="1:4">
      <c r="A67" s="792">
        <v>43101</v>
      </c>
      <c r="B67" s="793">
        <v>2</v>
      </c>
      <c r="C67" s="793">
        <v>10</v>
      </c>
      <c r="D67" s="794">
        <v>-2.1664132593126233</v>
      </c>
    </row>
    <row r="68" spans="1:4">
      <c r="A68" s="792">
        <v>43132</v>
      </c>
      <c r="B68" s="793">
        <v>2</v>
      </c>
      <c r="C68" s="793">
        <v>10</v>
      </c>
      <c r="D68" s="794">
        <v>-2.6412187389354536</v>
      </c>
    </row>
    <row r="69" spans="1:4">
      <c r="A69" s="792">
        <v>43160</v>
      </c>
      <c r="B69" s="793">
        <v>2</v>
      </c>
      <c r="C69" s="793">
        <v>10</v>
      </c>
      <c r="D69" s="794">
        <v>-2.8130210387157533</v>
      </c>
    </row>
    <row r="70" spans="1:4">
      <c r="A70" s="792">
        <v>43191</v>
      </c>
      <c r="B70" s="793">
        <v>2</v>
      </c>
      <c r="C70" s="793">
        <v>10</v>
      </c>
      <c r="D70" s="794">
        <v>-3.0297031186695946</v>
      </c>
    </row>
    <row r="71" spans="1:4">
      <c r="A71" s="792">
        <v>43221</v>
      </c>
      <c r="B71" s="793">
        <v>2</v>
      </c>
      <c r="C71" s="793">
        <v>10</v>
      </c>
      <c r="D71" s="794">
        <v>-3.2919845832816108</v>
      </c>
    </row>
    <row r="72" spans="1:4">
      <c r="A72" s="792">
        <v>43252</v>
      </c>
      <c r="B72" s="793">
        <v>2</v>
      </c>
      <c r="C72" s="793">
        <v>10</v>
      </c>
      <c r="D72" s="794">
        <v>-2.9739589263361417</v>
      </c>
    </row>
    <row r="73" spans="1:4">
      <c r="A73" s="792">
        <v>43282</v>
      </c>
      <c r="B73" s="793">
        <v>2</v>
      </c>
      <c r="C73" s="793">
        <v>10</v>
      </c>
      <c r="D73" s="794">
        <v>-2.8025674384883992</v>
      </c>
    </row>
    <row r="74" spans="1:4">
      <c r="A74" s="792">
        <v>43313</v>
      </c>
      <c r="B74" s="793">
        <v>2</v>
      </c>
      <c r="C74" s="793">
        <v>10</v>
      </c>
      <c r="D74" s="794">
        <v>-3.0067260104125495</v>
      </c>
    </row>
    <row r="75" spans="1:4">
      <c r="A75" s="792">
        <v>43344</v>
      </c>
      <c r="B75" s="793">
        <v>2</v>
      </c>
      <c r="C75" s="793">
        <v>10</v>
      </c>
      <c r="D75" s="794">
        <v>-3.1221630597445511</v>
      </c>
    </row>
    <row r="76" spans="1:4">
      <c r="A76" s="792">
        <v>43374</v>
      </c>
      <c r="B76" s="793">
        <v>2</v>
      </c>
      <c r="C76" s="793">
        <v>10</v>
      </c>
      <c r="D76" s="794">
        <v>-2.8243537732969131</v>
      </c>
    </row>
    <row r="77" spans="1:4">
      <c r="A77" s="792">
        <v>43405</v>
      </c>
      <c r="B77" s="793">
        <v>2</v>
      </c>
      <c r="C77" s="793">
        <v>10</v>
      </c>
      <c r="D77" s="794">
        <v>-2.200341734693616</v>
      </c>
    </row>
    <row r="78" spans="1:4">
      <c r="A78" s="792">
        <v>43435</v>
      </c>
      <c r="B78" s="793">
        <v>2</v>
      </c>
      <c r="C78" s="793">
        <v>10</v>
      </c>
      <c r="D78" s="794">
        <v>-1.5147854112821122</v>
      </c>
    </row>
    <row r="79" spans="1:4">
      <c r="A79" s="792">
        <v>43466</v>
      </c>
      <c r="B79" s="793">
        <v>2</v>
      </c>
      <c r="C79" s="793">
        <v>10</v>
      </c>
      <c r="D79" s="794">
        <v>-1.7193535057425429</v>
      </c>
    </row>
    <row r="80" spans="1:4">
      <c r="A80" s="792">
        <v>43497</v>
      </c>
      <c r="B80" s="793">
        <v>2</v>
      </c>
      <c r="C80" s="793">
        <v>10</v>
      </c>
      <c r="D80" s="794">
        <v>-1.3602073238958212</v>
      </c>
    </row>
    <row r="81" spans="1:4">
      <c r="A81" s="792">
        <v>43525</v>
      </c>
      <c r="B81" s="793">
        <v>2</v>
      </c>
      <c r="C81" s="793">
        <v>10</v>
      </c>
      <c r="D81" s="794">
        <v>-0.95511264958375008</v>
      </c>
    </row>
    <row r="82" spans="1:4">
      <c r="A82" s="792">
        <v>43556</v>
      </c>
      <c r="B82" s="793">
        <v>2</v>
      </c>
      <c r="C82" s="793">
        <v>10</v>
      </c>
      <c r="D82" s="794">
        <v>-0.75327989189544553</v>
      </c>
    </row>
    <row r="83" spans="1:4">
      <c r="A83" s="792">
        <v>43586</v>
      </c>
      <c r="B83" s="793">
        <v>2</v>
      </c>
      <c r="C83" s="793">
        <v>10</v>
      </c>
      <c r="D83" s="794">
        <v>-0.70639439505771051</v>
      </c>
    </row>
    <row r="84" spans="1:4">
      <c r="A84" s="792">
        <v>43617</v>
      </c>
      <c r="B84" s="793">
        <v>2</v>
      </c>
      <c r="C84" s="793">
        <v>10</v>
      </c>
      <c r="D84" s="794">
        <v>-0.54626566745679028</v>
      </c>
    </row>
    <row r="85" spans="1:4">
      <c r="A85" s="792">
        <v>43647</v>
      </c>
      <c r="B85" s="793">
        <v>2</v>
      </c>
      <c r="C85" s="793">
        <v>10</v>
      </c>
      <c r="D85" s="794">
        <v>-0.57451463464244767</v>
      </c>
    </row>
    <row r="86" spans="1:4">
      <c r="A86" s="792">
        <v>43678</v>
      </c>
      <c r="B86" s="793">
        <v>2</v>
      </c>
      <c r="C86" s="793">
        <v>10</v>
      </c>
      <c r="D86" s="794">
        <v>-0.94510791315564546</v>
      </c>
    </row>
    <row r="87" spans="1:4">
      <c r="A87" s="792">
        <v>43709</v>
      </c>
      <c r="B87" s="793">
        <v>2</v>
      </c>
      <c r="C87" s="793">
        <v>10</v>
      </c>
      <c r="D87" s="794">
        <v>-0.86479016743143333</v>
      </c>
    </row>
    <row r="88" spans="1:4">
      <c r="A88" s="792">
        <v>43739</v>
      </c>
      <c r="B88" s="793">
        <v>2</v>
      </c>
      <c r="C88" s="793">
        <v>10</v>
      </c>
      <c r="D88" s="794">
        <v>-0.69084958968519672</v>
      </c>
    </row>
    <row r="89" spans="1:4">
      <c r="A89" s="792">
        <v>43770</v>
      </c>
      <c r="B89" s="793">
        <v>2</v>
      </c>
      <c r="C89" s="793">
        <v>10</v>
      </c>
      <c r="D89" s="794">
        <v>-0.80977909748003185</v>
      </c>
    </row>
    <row r="90" spans="1:4">
      <c r="A90" s="792">
        <v>43800</v>
      </c>
      <c r="B90" s="793">
        <v>2</v>
      </c>
      <c r="C90" s="793">
        <v>10</v>
      </c>
      <c r="D90" s="794">
        <v>-0.25619112453227899</v>
      </c>
    </row>
    <row r="91" spans="1:4">
      <c r="A91" s="792">
        <v>43831</v>
      </c>
      <c r="B91" s="793">
        <v>2</v>
      </c>
      <c r="C91" s="793">
        <v>10</v>
      </c>
      <c r="D91" s="794">
        <v>-1.1341416455714075</v>
      </c>
    </row>
    <row r="92" spans="1:4">
      <c r="A92" s="792">
        <v>43862</v>
      </c>
      <c r="B92" s="793">
        <v>2</v>
      </c>
      <c r="C92" s="793">
        <v>10</v>
      </c>
      <c r="D92" s="794">
        <v>-1.5572669876672265</v>
      </c>
    </row>
    <row r="93" spans="1:4">
      <c r="A93" s="792">
        <v>43891</v>
      </c>
      <c r="B93" s="793">
        <v>2</v>
      </c>
      <c r="C93" s="793">
        <v>10</v>
      </c>
      <c r="D93" s="794">
        <v>-1.4773356337816246</v>
      </c>
    </row>
    <row r="94" spans="1:4">
      <c r="A94" s="792">
        <v>43922</v>
      </c>
      <c r="B94" s="793">
        <v>2</v>
      </c>
      <c r="C94" s="793">
        <v>10</v>
      </c>
      <c r="D94" s="794">
        <v>-1.4576511834150772</v>
      </c>
    </row>
    <row r="95" spans="1:4">
      <c r="A95" s="792">
        <v>43952</v>
      </c>
      <c r="B95" s="793">
        <v>2</v>
      </c>
      <c r="C95" s="793">
        <v>10</v>
      </c>
      <c r="D95" s="794">
        <v>-1.5293444879643197</v>
      </c>
    </row>
    <row r="96" spans="1:4">
      <c r="A96" s="792">
        <v>43983</v>
      </c>
      <c r="B96" s="793">
        <v>2</v>
      </c>
      <c r="C96" s="793">
        <v>10</v>
      </c>
      <c r="D96" s="794">
        <v>-1.3366876986829901</v>
      </c>
    </row>
    <row r="97" spans="1:4">
      <c r="A97" s="792">
        <v>44013</v>
      </c>
      <c r="B97" s="793">
        <v>2</v>
      </c>
      <c r="C97" s="793">
        <v>10</v>
      </c>
      <c r="D97" s="794">
        <v>-1.5970135090396411</v>
      </c>
    </row>
    <row r="98" spans="1:4">
      <c r="A98" s="792">
        <v>44044</v>
      </c>
      <c r="B98" s="793">
        <v>2</v>
      </c>
      <c r="C98" s="793">
        <v>10</v>
      </c>
      <c r="D98" s="794">
        <v>-1.9364863967543258</v>
      </c>
    </row>
    <row r="99" spans="1:4">
      <c r="A99" s="792">
        <v>44075</v>
      </c>
      <c r="B99" s="793">
        <v>2</v>
      </c>
      <c r="C99" s="793">
        <v>10</v>
      </c>
      <c r="D99" s="794">
        <v>4.3639354113701536</v>
      </c>
    </row>
    <row r="100" spans="1:4">
      <c r="A100" s="792">
        <v>44105</v>
      </c>
      <c r="B100" s="793">
        <v>2</v>
      </c>
      <c r="C100" s="793">
        <v>10</v>
      </c>
      <c r="D100" s="794">
        <v>3.9353133488376031</v>
      </c>
    </row>
    <row r="101" spans="1:4">
      <c r="A101" s="792">
        <v>44136</v>
      </c>
      <c r="B101" s="793">
        <v>2</v>
      </c>
      <c r="C101" s="793">
        <v>10</v>
      </c>
      <c r="D101" s="794">
        <v>3.8185106733930887</v>
      </c>
    </row>
    <row r="102" spans="1:4">
      <c r="A102" s="792">
        <v>44166</v>
      </c>
      <c r="B102" s="793">
        <v>2</v>
      </c>
      <c r="C102" s="793">
        <v>10</v>
      </c>
      <c r="D102" s="794">
        <v>3.5466680209302019</v>
      </c>
    </row>
    <row r="103" spans="1:4">
      <c r="A103" s="792">
        <v>44197</v>
      </c>
      <c r="B103" s="793">
        <v>2</v>
      </c>
      <c r="C103" s="793">
        <v>10</v>
      </c>
      <c r="D103" s="794">
        <v>2.5768271725191596</v>
      </c>
    </row>
    <row r="104" spans="1:4">
      <c r="A104" s="792">
        <v>44228</v>
      </c>
      <c r="B104" s="793">
        <v>2</v>
      </c>
      <c r="C104" s="793">
        <v>10</v>
      </c>
      <c r="D104" s="794">
        <v>2.0479034463559387</v>
      </c>
    </row>
    <row r="105" spans="1:4">
      <c r="A105" s="792">
        <v>44256</v>
      </c>
      <c r="B105" s="793">
        <v>2</v>
      </c>
      <c r="C105" s="793">
        <v>10</v>
      </c>
      <c r="D105" s="794">
        <v>1.0553151250924095</v>
      </c>
    </row>
    <row r="106" spans="1:4">
      <c r="A106" s="792">
        <v>44287</v>
      </c>
      <c r="B106" s="793">
        <v>2</v>
      </c>
      <c r="C106" s="793">
        <v>10</v>
      </c>
      <c r="D106" s="794">
        <v>0.5111789963019433</v>
      </c>
    </row>
    <row r="107" spans="1:4">
      <c r="A107" s="792">
        <v>44317</v>
      </c>
      <c r="B107" s="793">
        <v>2</v>
      </c>
      <c r="C107" s="793">
        <v>10</v>
      </c>
      <c r="D107" s="794">
        <v>-0.10753670030365114</v>
      </c>
    </row>
    <row r="108" spans="1:4">
      <c r="A108" s="792">
        <v>44348</v>
      </c>
      <c r="B108" s="793">
        <v>2</v>
      </c>
      <c r="C108" s="793">
        <v>10</v>
      </c>
      <c r="D108" s="794">
        <v>3.5471027796318033</v>
      </c>
    </row>
    <row r="109" spans="1:4">
      <c r="A109" s="792">
        <v>44378</v>
      </c>
      <c r="B109" s="793">
        <v>2</v>
      </c>
      <c r="C109" s="793">
        <v>10</v>
      </c>
      <c r="D109" s="794">
        <v>2.515041981626382</v>
      </c>
    </row>
    <row r="110" spans="1:4">
      <c r="A110" s="792">
        <v>44409</v>
      </c>
      <c r="B110" s="793">
        <v>2</v>
      </c>
      <c r="C110" s="793">
        <v>10</v>
      </c>
      <c r="D110" s="794">
        <v>1.1705724523090844</v>
      </c>
    </row>
    <row r="111" spans="1:4">
      <c r="A111" s="792">
        <v>44440</v>
      </c>
      <c r="B111" s="793">
        <v>2</v>
      </c>
      <c r="C111" s="793">
        <v>10</v>
      </c>
      <c r="D111" s="794">
        <v>0.46677533568834306</v>
      </c>
    </row>
    <row r="112" spans="1:4">
      <c r="A112" s="792">
        <v>44470</v>
      </c>
      <c r="B112" s="793">
        <v>2</v>
      </c>
      <c r="C112" s="793">
        <v>10</v>
      </c>
      <c r="D112" s="794">
        <v>0.18130518311465948</v>
      </c>
    </row>
    <row r="113" spans="1:4">
      <c r="A113" s="792">
        <v>44501</v>
      </c>
      <c r="B113" s="793">
        <v>2</v>
      </c>
      <c r="C113" s="793">
        <v>10</v>
      </c>
      <c r="D113" s="794">
        <v>-0.54949557847813324</v>
      </c>
    </row>
    <row r="114" spans="1:4">
      <c r="A114" s="792">
        <v>44531</v>
      </c>
      <c r="B114" s="793">
        <v>2</v>
      </c>
      <c r="C114" s="793">
        <v>10</v>
      </c>
      <c r="D114" s="794">
        <v>-1.6149521021911859</v>
      </c>
    </row>
    <row r="115" spans="1:4">
      <c r="A115" s="792">
        <v>44562</v>
      </c>
      <c r="B115" s="793">
        <v>2</v>
      </c>
      <c r="C115" s="793">
        <v>10</v>
      </c>
      <c r="D115" s="794">
        <v>-2.5324259584032092</v>
      </c>
    </row>
    <row r="116" spans="1:4">
      <c r="A116" s="792">
        <v>44593</v>
      </c>
      <c r="B116" s="793">
        <v>2</v>
      </c>
      <c r="C116" s="793">
        <v>10</v>
      </c>
      <c r="D116" s="794">
        <v>-3.1256207132252705</v>
      </c>
    </row>
    <row r="117" spans="1:4">
      <c r="A117" s="792">
        <v>44621</v>
      </c>
      <c r="B117" s="793">
        <v>2</v>
      </c>
      <c r="C117" s="793">
        <v>10</v>
      </c>
      <c r="D117" s="794">
        <v>-3.2587170863997876</v>
      </c>
    </row>
    <row r="118" spans="1:4">
      <c r="A118" s="792">
        <v>44652</v>
      </c>
      <c r="B118" s="793">
        <v>2</v>
      </c>
      <c r="C118" s="793">
        <v>10</v>
      </c>
      <c r="D118" s="794">
        <v>-3.4376115303787103</v>
      </c>
    </row>
    <row r="119" spans="1:4">
      <c r="A119" s="792">
        <v>44682</v>
      </c>
      <c r="B119" s="793">
        <v>2</v>
      </c>
      <c r="C119" s="793">
        <v>10</v>
      </c>
      <c r="D119" s="794">
        <v>-2.7138356564890351</v>
      </c>
    </row>
    <row r="120" spans="1:4">
      <c r="A120" s="792">
        <v>44713</v>
      </c>
      <c r="B120" s="793">
        <v>2</v>
      </c>
      <c r="C120" s="793">
        <v>10</v>
      </c>
      <c r="D120" s="794">
        <v>-2.2923790650239582</v>
      </c>
    </row>
    <row r="121" spans="1:4">
      <c r="A121" s="792">
        <v>44743</v>
      </c>
      <c r="B121" s="793">
        <v>2</v>
      </c>
      <c r="C121" s="793">
        <v>10</v>
      </c>
      <c r="D121" s="794">
        <v>-2.1053165692944482</v>
      </c>
    </row>
    <row r="122" spans="1:4">
      <c r="A122" s="792">
        <v>44774</v>
      </c>
      <c r="B122" s="793">
        <v>2</v>
      </c>
      <c r="C122" s="793">
        <v>10</v>
      </c>
      <c r="D122" s="794">
        <v>-1.5877093160397635</v>
      </c>
    </row>
    <row r="123" spans="1:4">
      <c r="A123" s="792">
        <v>44805</v>
      </c>
      <c r="B123" s="793">
        <v>2</v>
      </c>
      <c r="C123" s="793">
        <v>10</v>
      </c>
      <c r="D123" s="794">
        <v>-1.1491374840453261</v>
      </c>
    </row>
    <row r="124" spans="1:4">
      <c r="A124" s="792">
        <v>44835</v>
      </c>
      <c r="B124" s="793">
        <v>2</v>
      </c>
      <c r="C124" s="793">
        <v>10</v>
      </c>
      <c r="D124" s="794">
        <v>-0.20232853469037693</v>
      </c>
    </row>
    <row r="125" spans="1:4">
      <c r="A125" s="792">
        <v>44866</v>
      </c>
      <c r="B125" s="793">
        <v>2</v>
      </c>
      <c r="C125" s="793">
        <v>10</v>
      </c>
      <c r="D125" s="794">
        <v>0.66035377033695752</v>
      </c>
    </row>
    <row r="126" spans="1:4">
      <c r="A126" s="792">
        <v>44896</v>
      </c>
      <c r="B126" s="793">
        <v>2</v>
      </c>
      <c r="C126" s="793">
        <v>10</v>
      </c>
      <c r="D126" s="794">
        <v>1.0885940471739879</v>
      </c>
    </row>
    <row r="127" spans="1:4">
      <c r="A127" s="792">
        <v>44927</v>
      </c>
      <c r="B127" s="793">
        <v>2</v>
      </c>
      <c r="C127" s="793">
        <v>10</v>
      </c>
      <c r="D127" s="794">
        <v>1.084017322156388</v>
      </c>
    </row>
    <row r="128" spans="1:4">
      <c r="A128" s="792">
        <v>44958</v>
      </c>
      <c r="B128" s="793">
        <v>2</v>
      </c>
      <c r="C128" s="793">
        <v>10</v>
      </c>
      <c r="D128" s="794">
        <v>1.5272712002397455</v>
      </c>
    </row>
    <row r="129" spans="1:4">
      <c r="A129" s="792">
        <v>44986</v>
      </c>
      <c r="B129" s="793">
        <v>2</v>
      </c>
      <c r="C129" s="793">
        <v>10</v>
      </c>
      <c r="D129" s="794">
        <v>2.141762200137137</v>
      </c>
    </row>
    <row r="130" spans="1:4">
      <c r="A130" s="792">
        <v>45017</v>
      </c>
      <c r="B130" s="793">
        <v>2</v>
      </c>
      <c r="C130" s="793">
        <v>10</v>
      </c>
      <c r="D130" s="794">
        <v>3.0796338264116265</v>
      </c>
    </row>
    <row r="131" spans="1:4">
      <c r="A131" s="792">
        <v>45047</v>
      </c>
      <c r="B131" s="793">
        <v>2</v>
      </c>
      <c r="C131" s="793">
        <v>10</v>
      </c>
      <c r="D131" s="794">
        <v>2.8625786470546117</v>
      </c>
    </row>
    <row r="132" spans="1:4">
      <c r="A132" s="792">
        <v>45078</v>
      </c>
      <c r="B132" s="793">
        <v>2</v>
      </c>
      <c r="C132" s="793">
        <v>10</v>
      </c>
      <c r="D132" s="794">
        <v>2.6084239885430627</v>
      </c>
    </row>
    <row r="133" spans="1:4">
      <c r="A133" s="792">
        <v>45108</v>
      </c>
      <c r="B133" s="793">
        <v>2</v>
      </c>
      <c r="C133" s="793">
        <v>10</v>
      </c>
      <c r="D133" s="794">
        <v>2.5297198492593473</v>
      </c>
    </row>
    <row r="134" spans="1:4">
      <c r="A134" s="792">
        <v>45139</v>
      </c>
      <c r="B134" s="793">
        <v>2</v>
      </c>
      <c r="C134" s="793">
        <v>10</v>
      </c>
      <c r="D134" s="794">
        <v>1.8908173076564481</v>
      </c>
    </row>
    <row r="135" spans="1:4">
      <c r="A135" s="792">
        <v>45170</v>
      </c>
      <c r="B135" s="793">
        <v>2</v>
      </c>
      <c r="C135" s="793">
        <v>10</v>
      </c>
      <c r="D135" s="794">
        <v>1.7379639719321034</v>
      </c>
    </row>
    <row r="136" spans="1:4">
      <c r="A136" s="792">
        <v>45200</v>
      </c>
      <c r="B136" s="793">
        <v>2</v>
      </c>
      <c r="C136" s="793">
        <v>10</v>
      </c>
      <c r="D136" s="794">
        <v>1.2996817609215867</v>
      </c>
    </row>
    <row r="137" spans="1:4">
      <c r="A137" s="792">
        <v>45231</v>
      </c>
      <c r="B137" s="793">
        <v>2</v>
      </c>
      <c r="C137" s="793">
        <v>10</v>
      </c>
      <c r="D137" s="794">
        <v>0.97381350124743804</v>
      </c>
    </row>
    <row r="138" spans="1:4">
      <c r="A138" s="792">
        <v>45261</v>
      </c>
      <c r="B138" s="793">
        <v>2</v>
      </c>
      <c r="C138" s="793">
        <v>10</v>
      </c>
      <c r="D138" s="794">
        <v>0.34153641462124185</v>
      </c>
    </row>
    <row r="139" spans="1:4">
      <c r="A139" s="792">
        <v>45292</v>
      </c>
      <c r="B139" s="793">
        <v>2</v>
      </c>
      <c r="C139" s="793">
        <v>10</v>
      </c>
      <c r="D139" s="794">
        <v>-0.46464964436622225</v>
      </c>
    </row>
    <row r="140" spans="1:4">
      <c r="A140" s="792">
        <v>45323</v>
      </c>
      <c r="B140" s="793">
        <v>2</v>
      </c>
      <c r="C140" s="793">
        <v>10</v>
      </c>
      <c r="D140" s="794">
        <v>-0.94936001206533049</v>
      </c>
    </row>
    <row r="141" spans="1:4">
      <c r="A141" s="792">
        <v>45352</v>
      </c>
      <c r="B141" s="793">
        <v>2</v>
      </c>
      <c r="C141" s="793">
        <v>10</v>
      </c>
      <c r="D141" s="794">
        <v>-0.79726518140894598</v>
      </c>
    </row>
    <row r="142" spans="1:4">
      <c r="A142" s="792">
        <v>45383</v>
      </c>
      <c r="B142" s="793">
        <v>2</v>
      </c>
      <c r="C142" s="793">
        <v>10</v>
      </c>
      <c r="D142" s="794">
        <v>-1.1300904170979784</v>
      </c>
    </row>
    <row r="143" spans="1:4">
      <c r="A143" s="792">
        <v>45413</v>
      </c>
      <c r="B143" s="793">
        <v>2</v>
      </c>
      <c r="C143" s="793">
        <v>10</v>
      </c>
      <c r="D143" s="794">
        <v>-1.4855168959022329</v>
      </c>
    </row>
    <row r="144" spans="1:4">
      <c r="A144" s="792">
        <v>45444</v>
      </c>
      <c r="B144" s="793">
        <v>2</v>
      </c>
      <c r="C144" s="793">
        <v>10</v>
      </c>
      <c r="D144" s="794">
        <v>-1.6912708786342634</v>
      </c>
    </row>
    <row r="145" spans="1:4">
      <c r="A145" s="792">
        <v>45474</v>
      </c>
      <c r="B145" s="793">
        <v>2</v>
      </c>
      <c r="C145" s="793">
        <v>10</v>
      </c>
      <c r="D145" s="794">
        <v>-1.8956733037408426</v>
      </c>
    </row>
    <row r="146" spans="1:4">
      <c r="A146" s="792">
        <v>45505</v>
      </c>
      <c r="B146" s="793">
        <v>2</v>
      </c>
      <c r="C146" s="793">
        <v>10</v>
      </c>
      <c r="D146" s="794">
        <v>-1.6651944759174526</v>
      </c>
    </row>
    <row r="147" spans="1:4">
      <c r="A147" s="792">
        <v>45536</v>
      </c>
      <c r="B147" s="793">
        <v>2</v>
      </c>
      <c r="C147" s="793">
        <v>10</v>
      </c>
      <c r="D147" s="794">
        <v>-0.99890234866916572</v>
      </c>
    </row>
    <row r="148" spans="1:4">
      <c r="A148" s="792">
        <v>45566</v>
      </c>
      <c r="B148" s="793">
        <v>2</v>
      </c>
      <c r="C148" s="793">
        <v>10</v>
      </c>
      <c r="D148" s="794">
        <v>9.553723588181029E-2</v>
      </c>
    </row>
    <row r="149" spans="1:4">
      <c r="A149" s="792">
        <v>45597</v>
      </c>
      <c r="B149" s="793">
        <v>2</v>
      </c>
      <c r="C149" s="793">
        <v>10</v>
      </c>
      <c r="D149" s="794">
        <v>0.60213942943656562</v>
      </c>
    </row>
    <row r="150" spans="1:4">
      <c r="A150" s="795">
        <v>45627</v>
      </c>
      <c r="B150" s="796">
        <v>2</v>
      </c>
      <c r="C150" s="796">
        <v>10</v>
      </c>
      <c r="D150" s="797">
        <v>0.81636334067997396</v>
      </c>
    </row>
    <row r="151" spans="1:4">
      <c r="A151" s="10" t="s">
        <v>7</v>
      </c>
      <c r="B151" s="5"/>
      <c r="C151" s="5"/>
    </row>
  </sheetData>
  <sheetProtection algorithmName="SHA-512" hashValue="Pyq79jS3xgqaOxfsliqEOn72n9nFdq2umW4Rl5yd23cjVphUVL9KpW06voKsTAs5XmdaRccqhfA1DgtN7gn3mA==" saltValue="YmVeIzlvGyA0Qw3Jl2VUzg==" spinCount="100000" sheet="1" objects="1" scenarios="1" selectLockedCells="1" selectUnlockedCells="1"/>
  <hyperlinks>
    <hyperlink ref="A1" location="Index!A1" display="◄ INDEX" xr:uid="{159822D7-0BDC-4F7F-A3C8-DB060BB6768A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ED39-379A-4C56-8CB9-342106904AA4}">
  <dimension ref="A1:V36"/>
  <sheetViews>
    <sheetView topLeftCell="A24" zoomScaleNormal="100" workbookViewId="0">
      <selection activeCell="T20" sqref="T20"/>
    </sheetView>
  </sheetViews>
  <sheetFormatPr defaultColWidth="9.1796875" defaultRowHeight="14.5"/>
  <cols>
    <col min="1" max="1" width="23.81640625" style="9" bestFit="1" customWidth="1"/>
    <col min="2" max="3" width="9.1796875" style="9" bestFit="1" customWidth="1"/>
    <col min="4" max="4" width="9.08984375" style="9" bestFit="1" customWidth="1"/>
    <col min="5" max="5" width="9.1796875" style="9" bestFit="1" customWidth="1"/>
    <col min="6" max="7" width="9.1796875" style="9" customWidth="1"/>
    <col min="8" max="8" width="9.08984375" style="9" bestFit="1" customWidth="1"/>
    <col min="9" max="11" width="7.08984375" style="9" bestFit="1" customWidth="1"/>
    <col min="12" max="12" width="7.1796875" style="9" bestFit="1" customWidth="1"/>
    <col min="13" max="13" width="7" style="9" bestFit="1" customWidth="1"/>
    <col min="14" max="16" width="7.08984375" style="9" bestFit="1" customWidth="1"/>
    <col min="17" max="17" width="7.1796875" style="9" bestFit="1" customWidth="1"/>
    <col min="18" max="18" width="7" style="9" bestFit="1" customWidth="1"/>
    <col min="19" max="21" width="7.08984375" style="9" bestFit="1" customWidth="1"/>
    <col min="22" max="22" width="7.1796875" style="9" bestFit="1" customWidth="1"/>
    <col min="23" max="16384" width="9.1796875" style="9"/>
  </cols>
  <sheetData>
    <row r="1" spans="1:1" ht="21" customHeight="1">
      <c r="A1" s="114" t="s">
        <v>219</v>
      </c>
    </row>
    <row r="2" spans="1:1" ht="15.5">
      <c r="A2" s="212"/>
    </row>
    <row r="3" spans="1:1" s="217" customFormat="1" ht="15.5">
      <c r="A3" s="182" t="s">
        <v>435</v>
      </c>
    </row>
    <row r="4" spans="1:1" s="799" customFormat="1" ht="14">
      <c r="A4" s="798" t="s">
        <v>436</v>
      </c>
    </row>
    <row r="5" spans="1:1" s="800" customFormat="1"/>
    <row r="6" spans="1:1" s="800" customFormat="1"/>
    <row r="7" spans="1:1" s="800" customFormat="1"/>
    <row r="8" spans="1:1" s="800" customFormat="1"/>
    <row r="9" spans="1:1" s="800" customFormat="1"/>
    <row r="10" spans="1:1" s="801" customFormat="1"/>
    <row r="24" spans="1:22">
      <c r="A24" s="10" t="s">
        <v>7</v>
      </c>
      <c r="B24" s="313"/>
    </row>
    <row r="27" spans="1:22" s="10" customFormat="1" ht="14">
      <c r="A27" s="11" t="s">
        <v>437</v>
      </c>
    </row>
    <row r="28" spans="1:22" s="10" customFormat="1" ht="13">
      <c r="A28" s="802"/>
      <c r="B28" s="803">
        <v>44166</v>
      </c>
      <c r="C28" s="803">
        <v>44256</v>
      </c>
      <c r="D28" s="803">
        <v>44348</v>
      </c>
      <c r="E28" s="803">
        <v>44440</v>
      </c>
      <c r="F28" s="803">
        <v>44531</v>
      </c>
      <c r="G28" s="803">
        <v>44621</v>
      </c>
      <c r="H28" s="803">
        <v>44713</v>
      </c>
      <c r="I28" s="803">
        <v>44805</v>
      </c>
      <c r="J28" s="803">
        <v>44896</v>
      </c>
      <c r="K28" s="803">
        <v>44986</v>
      </c>
      <c r="L28" s="803">
        <v>45047</v>
      </c>
      <c r="M28" s="803">
        <v>45078</v>
      </c>
      <c r="N28" s="803">
        <v>45170</v>
      </c>
      <c r="O28" s="803">
        <v>45261</v>
      </c>
      <c r="P28" s="803">
        <v>45352</v>
      </c>
      <c r="Q28" s="803">
        <v>45413</v>
      </c>
      <c r="R28" s="803">
        <v>45444</v>
      </c>
      <c r="S28" s="803">
        <v>45536</v>
      </c>
      <c r="T28" s="803">
        <v>45627</v>
      </c>
      <c r="U28" s="803">
        <v>45717</v>
      </c>
      <c r="V28" s="803">
        <v>45778</v>
      </c>
    </row>
    <row r="29" spans="1:22" s="10" customFormat="1" ht="12.5">
      <c r="A29" s="804" t="s">
        <v>67</v>
      </c>
      <c r="B29" s="805">
        <v>4.3046454239551803E-5</v>
      </c>
      <c r="C29" s="805">
        <v>2.934180059587882E-2</v>
      </c>
      <c r="D29" s="805">
        <v>3.7557013639360114E-2</v>
      </c>
      <c r="E29" s="805">
        <v>2.7702695418217949E-2</v>
      </c>
      <c r="F29" s="805">
        <v>0.11632319844999602</v>
      </c>
      <c r="G29" s="805">
        <v>0.16779149823454287</v>
      </c>
      <c r="H29" s="805">
        <v>0.15310054189064246</v>
      </c>
      <c r="I29" s="805">
        <v>0.205435419588123</v>
      </c>
      <c r="J29" s="805">
        <v>0.18274460248232927</v>
      </c>
      <c r="K29" s="805">
        <v>0.19188983353017477</v>
      </c>
      <c r="L29" s="805">
        <v>0.20926054559249879</v>
      </c>
      <c r="M29" s="805">
        <v>0.20535673210350738</v>
      </c>
      <c r="N29" s="805">
        <v>0.16995369784535497</v>
      </c>
      <c r="O29" s="805">
        <v>0.20631772836223916</v>
      </c>
      <c r="P29" s="805">
        <v>0.21031821208437634</v>
      </c>
      <c r="Q29" s="805">
        <v>0.21616242526733662</v>
      </c>
      <c r="R29" s="805">
        <v>0.20728981167993488</v>
      </c>
      <c r="S29" s="805">
        <v>0.2109409631287299</v>
      </c>
      <c r="T29" s="805">
        <v>0.20965575432913314</v>
      </c>
      <c r="U29" s="805">
        <v>0.17341329325586807</v>
      </c>
      <c r="V29" s="805">
        <v>0.1874767417492226</v>
      </c>
    </row>
    <row r="30" spans="1:22" s="10" customFormat="1" ht="12.5">
      <c r="A30" s="804" t="s">
        <v>94</v>
      </c>
      <c r="B30" s="805">
        <v>-0.32859089122945223</v>
      </c>
      <c r="C30" s="805">
        <v>-0.30200755551031577</v>
      </c>
      <c r="D30" s="805">
        <v>-0.23260782519966605</v>
      </c>
      <c r="E30" s="805">
        <v>-0.16601925238621817</v>
      </c>
      <c r="F30" s="805">
        <v>-0.17711076880183371</v>
      </c>
      <c r="G30" s="805">
        <v>-0.19182496968735255</v>
      </c>
      <c r="H30" s="805">
        <v>-0.12834926005802408</v>
      </c>
      <c r="I30" s="805">
        <v>-0.25157555712990048</v>
      </c>
      <c r="J30" s="805">
        <v>-0.12167980285745002</v>
      </c>
      <c r="K30" s="805">
        <v>-0.27499913107361945</v>
      </c>
      <c r="L30" s="805">
        <v>-0.24030240353616003</v>
      </c>
      <c r="M30" s="805">
        <v>-0.25736009810187438</v>
      </c>
      <c r="N30" s="805">
        <v>-0.16628996477512445</v>
      </c>
      <c r="O30" s="805">
        <v>-9.6612552408337202E-2</v>
      </c>
      <c r="P30" s="805">
        <v>5.2653437293282195E-2</v>
      </c>
      <c r="Q30" s="805">
        <v>0.25107587881113969</v>
      </c>
      <c r="R30" s="805">
        <v>0.27932931098400293</v>
      </c>
      <c r="S30" s="805">
        <v>0.29093620635892004</v>
      </c>
      <c r="T30" s="805">
        <v>0.40697589732156098</v>
      </c>
      <c r="U30" s="805">
        <v>0.79300168777618141</v>
      </c>
      <c r="V30" s="805">
        <v>0.72757944178896428</v>
      </c>
    </row>
    <row r="31" spans="1:22" s="10" customFormat="1" ht="12.5">
      <c r="A31" s="804" t="s">
        <v>76</v>
      </c>
      <c r="B31" s="805">
        <v>0.16619141911254057</v>
      </c>
      <c r="C31" s="805">
        <v>-0.11471087110368572</v>
      </c>
      <c r="D31" s="805">
        <v>7.7092303226757516E-2</v>
      </c>
      <c r="E31" s="805">
        <v>0.13724166076495165</v>
      </c>
      <c r="F31" s="805">
        <v>0.12476181622306111</v>
      </c>
      <c r="G31" s="805">
        <v>-4.1585965171353302E-2</v>
      </c>
      <c r="H31" s="805">
        <v>5.9682777806247422E-2</v>
      </c>
      <c r="I31" s="805">
        <v>0.21358691451272468</v>
      </c>
      <c r="J31" s="805">
        <v>0.28926639933490378</v>
      </c>
      <c r="K31" s="805">
        <v>1.3230651892546283E-2</v>
      </c>
      <c r="L31" s="805">
        <v>6.9513069994331642E-2</v>
      </c>
      <c r="M31" s="805">
        <v>2.4555045854575394E-2</v>
      </c>
      <c r="N31" s="805">
        <v>0.12355406750256466</v>
      </c>
      <c r="O31" s="805">
        <v>0.20976228323678275</v>
      </c>
      <c r="P31" s="805">
        <v>-2.7662236847443979E-2</v>
      </c>
      <c r="Q31" s="805">
        <v>1.6879161085913762E-2</v>
      </c>
      <c r="R31" s="805">
        <v>2.0601383682005203E-2</v>
      </c>
      <c r="S31" s="805">
        <v>8.2794816598139864E-2</v>
      </c>
      <c r="T31" s="805">
        <v>0.18410596420943515</v>
      </c>
      <c r="U31" s="805">
        <v>-1.0115255493304403E-2</v>
      </c>
      <c r="V31" s="805">
        <v>3.9124685665946859E-2</v>
      </c>
    </row>
    <row r="32" spans="1:22" s="10" customFormat="1" ht="12.5">
      <c r="A32" s="804" t="s">
        <v>79</v>
      </c>
      <c r="B32" s="805">
        <v>0.62413072454784246</v>
      </c>
      <c r="C32" s="805">
        <v>0.61034653733654387</v>
      </c>
      <c r="D32" s="805">
        <v>0.66181478955005435</v>
      </c>
      <c r="E32" s="805">
        <v>0.63637045725220331</v>
      </c>
      <c r="F32" s="805">
        <v>0.66544217058158839</v>
      </c>
      <c r="G32" s="805">
        <v>0.6139195766204506</v>
      </c>
      <c r="H32" s="805">
        <v>0.53727233770371341</v>
      </c>
      <c r="I32" s="805">
        <v>0.53004452130000257</v>
      </c>
      <c r="J32" s="805">
        <v>0.42248721504388942</v>
      </c>
      <c r="K32" s="805">
        <v>0.35673820768687042</v>
      </c>
      <c r="L32" s="805">
        <v>0.32713993261552948</v>
      </c>
      <c r="M32" s="805">
        <v>0.32727753465407838</v>
      </c>
      <c r="N32" s="805">
        <v>0.33884262547376642</v>
      </c>
      <c r="O32" s="805">
        <v>0.33622894207730675</v>
      </c>
      <c r="P32" s="805">
        <v>0.30187176163214147</v>
      </c>
      <c r="Q32" s="805">
        <v>0.24542171358237519</v>
      </c>
      <c r="R32" s="805">
        <v>0.27079585044000493</v>
      </c>
      <c r="S32" s="805">
        <v>0.18000977660106671</v>
      </c>
      <c r="T32" s="805">
        <v>0.20620254342919062</v>
      </c>
      <c r="U32" s="805">
        <v>0.67400611342307759</v>
      </c>
      <c r="V32" s="805">
        <v>0.42631268745310985</v>
      </c>
    </row>
    <row r="33" spans="1:22" s="10" customFormat="1" ht="12.5">
      <c r="A33" s="804" t="s">
        <v>503</v>
      </c>
      <c r="B33" s="805">
        <v>0.2865643673281098</v>
      </c>
      <c r="C33" s="805">
        <v>0.32220540144174792</v>
      </c>
      <c r="D33" s="805">
        <v>0.23979068542469886</v>
      </c>
      <c r="E33" s="805">
        <v>0.24295132200350592</v>
      </c>
      <c r="F33" s="805">
        <v>0.18991645622961928</v>
      </c>
      <c r="G33" s="805">
        <v>0.16921188111675212</v>
      </c>
      <c r="H33" s="805">
        <v>0.18965743467052271</v>
      </c>
      <c r="I33" s="805">
        <v>0.13182058713459763</v>
      </c>
      <c r="J33" s="805">
        <v>-2.7366561870166076E-2</v>
      </c>
      <c r="K33" s="805">
        <v>-2.930167453693144E-2</v>
      </c>
      <c r="L33" s="805">
        <v>-5.8567385664519567E-3</v>
      </c>
      <c r="M33" s="805">
        <v>-8.0195132587937163E-3</v>
      </c>
      <c r="N33" s="805">
        <v>1.3612652353939101E-2</v>
      </c>
      <c r="O33" s="805">
        <v>1.0837701602729743E-2</v>
      </c>
      <c r="P33" s="805">
        <v>-0.16809717426339077</v>
      </c>
      <c r="Q33" s="805">
        <v>-0.15872295247730955</v>
      </c>
      <c r="R33" s="805">
        <v>-0.11030226864689373</v>
      </c>
      <c r="S33" s="805">
        <v>3.5141458531062861E-2</v>
      </c>
      <c r="T33" s="805">
        <v>8.6970510240928667E-2</v>
      </c>
      <c r="U33" s="805">
        <v>0.11988583891958263</v>
      </c>
      <c r="V33" s="805">
        <v>0.12826850850791857</v>
      </c>
    </row>
    <row r="34" spans="1:22" s="10" customFormat="1" ht="12.5">
      <c r="A34" s="804" t="s">
        <v>504</v>
      </c>
      <c r="B34" s="805">
        <v>-0.12147058904823489</v>
      </c>
      <c r="C34" s="805">
        <v>-0.12611724557100412</v>
      </c>
      <c r="D34" s="805">
        <v>-0.17523406446868589</v>
      </c>
      <c r="E34" s="805">
        <v>-0.17535272275158312</v>
      </c>
      <c r="F34" s="805">
        <v>-0.17396850089648097</v>
      </c>
      <c r="G34" s="805">
        <v>-0.15971755166717402</v>
      </c>
      <c r="H34" s="805">
        <v>-0.13217703349411053</v>
      </c>
      <c r="I34" s="805">
        <v>-0.10769658408915961</v>
      </c>
      <c r="J34" s="805">
        <v>-0.10692340402659238</v>
      </c>
      <c r="K34" s="805">
        <v>-6.5807021112384734E-2</v>
      </c>
      <c r="L34" s="805">
        <v>-6.6407869518034623E-2</v>
      </c>
      <c r="M34" s="805">
        <v>-5.8732154774611703E-2</v>
      </c>
      <c r="N34" s="805">
        <v>-6.7834136775916015E-2</v>
      </c>
      <c r="O34" s="805">
        <v>-6.3603357236419453E-2</v>
      </c>
      <c r="P34" s="805">
        <v>-3.6214212565086688E-2</v>
      </c>
      <c r="Q34" s="805">
        <v>-2.270233744988252E-2</v>
      </c>
      <c r="R34" s="805">
        <v>-4.1616442368668212E-3</v>
      </c>
      <c r="S34" s="805">
        <v>1.6792287153163124E-2</v>
      </c>
      <c r="T34" s="805">
        <v>4.8423303589316576E-3</v>
      </c>
      <c r="U34" s="805">
        <v>2.8271614433310012E-3</v>
      </c>
      <c r="V34" s="805">
        <v>2.473206977593765E-2</v>
      </c>
    </row>
    <row r="35" spans="1:22" s="10" customFormat="1" ht="13">
      <c r="A35" s="806" t="s">
        <v>282</v>
      </c>
      <c r="B35" s="806">
        <v>0.62686807716504511</v>
      </c>
      <c r="C35" s="806">
        <v>0.41905806718916494</v>
      </c>
      <c r="D35" s="806">
        <v>0.60841290217251887</v>
      </c>
      <c r="E35" s="806">
        <v>0.70289416030107754</v>
      </c>
      <c r="F35" s="806">
        <v>0.74536437178595016</v>
      </c>
      <c r="G35" s="806">
        <v>0.55779446944586575</v>
      </c>
      <c r="H35" s="806">
        <v>0.67918679851899122</v>
      </c>
      <c r="I35" s="806">
        <v>0.72161530131638785</v>
      </c>
      <c r="J35" s="806">
        <v>0.638528448106914</v>
      </c>
      <c r="K35" s="806">
        <v>0.19175086638665584</v>
      </c>
      <c r="L35" s="806">
        <v>0.29334653658171328</v>
      </c>
      <c r="M35" s="806">
        <v>0.23307754647688134</v>
      </c>
      <c r="N35" s="806">
        <v>0.41183894162458468</v>
      </c>
      <c r="O35" s="806">
        <v>0.60293074563430182</v>
      </c>
      <c r="P35" s="806">
        <v>0.33286978733387856</v>
      </c>
      <c r="Q35" s="806">
        <v>0.54811388881957335</v>
      </c>
      <c r="R35" s="806">
        <v>0.66355244390218737</v>
      </c>
      <c r="S35" s="806">
        <v>0.81661550837108254</v>
      </c>
      <c r="T35" s="806">
        <v>1.0987529998891801</v>
      </c>
      <c r="U35" s="806">
        <v>1.7530188393247363</v>
      </c>
      <c r="V35" s="806">
        <v>1.5334941349410998</v>
      </c>
    </row>
    <row r="36" spans="1:22" s="10" customFormat="1" ht="12.5">
      <c r="A36" s="10" t="s">
        <v>7</v>
      </c>
    </row>
  </sheetData>
  <sheetProtection algorithmName="SHA-512" hashValue="i/nnFvEvbbaoyPaBewsuSagjsjydHiDCegwAvabnJeLPVj9cXWd+YXiuSKJWL1BA0h1wGJvJz8kMbhLCbAQXEw==" saltValue="NpgR4mhXV0ArAVgwISqlzg==" spinCount="100000" sheet="1" objects="1" scenarios="1" selectLockedCells="1" selectUnlockedCells="1"/>
  <hyperlinks>
    <hyperlink ref="A1" location="Index!A1" display="◄ INDEX" xr:uid="{AEEAB928-38AF-4592-B5E8-68506E4CC161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F6E1-86A8-447C-BF48-53E74BFB5EA6}">
  <dimension ref="A1:S61"/>
  <sheetViews>
    <sheetView showGridLines="0" topLeftCell="A36" zoomScale="80" zoomScaleNormal="80" workbookViewId="0">
      <selection activeCell="O19" sqref="O19"/>
    </sheetView>
  </sheetViews>
  <sheetFormatPr defaultColWidth="8.81640625" defaultRowHeight="14"/>
  <cols>
    <col min="1" max="1" width="17.81640625" style="810" customWidth="1"/>
    <col min="2" max="2" width="13" style="808" customWidth="1"/>
    <col min="3" max="3" width="12.453125" style="808" customWidth="1"/>
    <col min="4" max="4" width="14.1796875" style="808" customWidth="1"/>
    <col min="5" max="6" width="13.54296875" style="808" customWidth="1"/>
    <col min="7" max="8" width="8.81640625" style="808"/>
    <col min="9" max="9" width="10.81640625" style="808" customWidth="1"/>
    <col min="10" max="10" width="12.54296875" style="808" customWidth="1"/>
    <col min="11" max="11" width="18.08984375" style="808" customWidth="1"/>
    <col min="12" max="16384" width="8.81640625" style="808"/>
  </cols>
  <sheetData>
    <row r="1" spans="1:19">
      <c r="A1" s="807" t="s">
        <v>219</v>
      </c>
    </row>
    <row r="3" spans="1:19" ht="15.5">
      <c r="A3" s="182" t="s">
        <v>435</v>
      </c>
    </row>
    <row r="4" spans="1:19">
      <c r="A4" s="322" t="s">
        <v>483</v>
      </c>
      <c r="K4" s="809" t="s">
        <v>438</v>
      </c>
      <c r="L4" s="17"/>
      <c r="M4" s="17"/>
      <c r="N4" s="17"/>
      <c r="O4" s="17"/>
      <c r="P4" s="17"/>
      <c r="Q4" s="785"/>
    </row>
    <row r="5" spans="1:19">
      <c r="K5" s="118"/>
      <c r="L5" s="811" t="s">
        <v>232</v>
      </c>
      <c r="M5" s="811" t="s">
        <v>233</v>
      </c>
      <c r="N5" s="811" t="s">
        <v>234</v>
      </c>
      <c r="O5" s="811" t="s">
        <v>235</v>
      </c>
      <c r="P5" s="812" t="s">
        <v>137</v>
      </c>
    </row>
    <row r="6" spans="1:19">
      <c r="K6" s="813">
        <v>2023</v>
      </c>
      <c r="L6" s="814">
        <v>0.64664123863973111</v>
      </c>
      <c r="M6" s="814">
        <v>0.60758500197373144</v>
      </c>
      <c r="N6" s="814">
        <v>0.4453213248272741</v>
      </c>
      <c r="O6" s="814">
        <v>0.74825219120742059</v>
      </c>
      <c r="P6" s="815">
        <v>0.68782626152486248</v>
      </c>
    </row>
    <row r="7" spans="1:19">
      <c r="K7" s="816">
        <v>2024</v>
      </c>
      <c r="L7" s="814">
        <v>0.60130779877493756</v>
      </c>
      <c r="M7" s="814">
        <v>0.73708771741606549</v>
      </c>
      <c r="N7" s="814">
        <v>0.56980744824235252</v>
      </c>
      <c r="O7" s="814">
        <v>0.81761464821705476</v>
      </c>
      <c r="P7" s="815">
        <v>0.76352897961183319</v>
      </c>
    </row>
    <row r="8" spans="1:19" s="818" customFormat="1">
      <c r="A8" s="817"/>
      <c r="K8" s="819" t="s">
        <v>573</v>
      </c>
      <c r="L8" s="820">
        <v>0.51236187413803869</v>
      </c>
      <c r="M8" s="820">
        <v>0.74621791183962127</v>
      </c>
      <c r="N8" s="820">
        <v>0.73542758372075545</v>
      </c>
      <c r="O8" s="820">
        <v>0.66945509182833352</v>
      </c>
      <c r="P8" s="821">
        <v>0.72255273371062056</v>
      </c>
      <c r="R8" s="822"/>
    </row>
    <row r="9" spans="1:19">
      <c r="K9" s="5" t="s">
        <v>7</v>
      </c>
      <c r="L9" s="5"/>
      <c r="M9" s="5"/>
      <c r="N9" s="5"/>
      <c r="S9" s="823"/>
    </row>
    <row r="23" spans="1:11">
      <c r="K23" s="824"/>
    </row>
    <row r="24" spans="1:11">
      <c r="K24" s="824"/>
    </row>
    <row r="31" spans="1:11">
      <c r="A31" s="825" t="s">
        <v>459</v>
      </c>
      <c r="B31" s="5"/>
      <c r="C31" s="5"/>
    </row>
    <row r="34" spans="1:6">
      <c r="A34" s="17" t="s">
        <v>615</v>
      </c>
      <c r="B34" s="17"/>
      <c r="C34" s="17"/>
      <c r="D34" s="17"/>
      <c r="E34" s="17"/>
      <c r="F34" s="17"/>
    </row>
    <row r="35" spans="1:6">
      <c r="A35" s="118"/>
      <c r="B35" s="811" t="s">
        <v>232</v>
      </c>
      <c r="C35" s="811" t="s">
        <v>233</v>
      </c>
      <c r="D35" s="811" t="s">
        <v>234</v>
      </c>
      <c r="E35" s="811" t="s">
        <v>235</v>
      </c>
      <c r="F35" s="812" t="s">
        <v>137</v>
      </c>
    </row>
    <row r="36" spans="1:6">
      <c r="A36" s="826">
        <v>43525</v>
      </c>
      <c r="B36" s="827">
        <v>0.62667791087163183</v>
      </c>
      <c r="C36" s="827">
        <v>0.61710119656052287</v>
      </c>
      <c r="D36" s="827">
        <v>0.43860803514718749</v>
      </c>
      <c r="E36" s="827">
        <v>0.63557708625222087</v>
      </c>
      <c r="F36" s="815">
        <v>0.64733024451335375</v>
      </c>
    </row>
    <row r="37" spans="1:6">
      <c r="A37" s="826">
        <v>43617</v>
      </c>
      <c r="B37" s="827">
        <v>0.4272960271372751</v>
      </c>
      <c r="C37" s="827">
        <v>0.28304670796018644</v>
      </c>
      <c r="D37" s="827">
        <v>0.17326793637116508</v>
      </c>
      <c r="E37" s="827">
        <v>0.71405700250869142</v>
      </c>
      <c r="F37" s="815">
        <v>0.46806989966913892</v>
      </c>
    </row>
    <row r="38" spans="1:6" ht="14.15" customHeight="1">
      <c r="A38" s="826">
        <v>43709</v>
      </c>
      <c r="B38" s="827">
        <v>0.40887092663673169</v>
      </c>
      <c r="C38" s="827">
        <v>0.63067180830234482</v>
      </c>
      <c r="D38" s="827">
        <v>0.31831829032248177</v>
      </c>
      <c r="E38" s="827">
        <v>0.63915234819600042</v>
      </c>
      <c r="F38" s="815">
        <v>0.57854549887904494</v>
      </c>
    </row>
    <row r="39" spans="1:6">
      <c r="A39" s="826">
        <v>43800</v>
      </c>
      <c r="B39" s="827">
        <v>0.420386049827638</v>
      </c>
      <c r="C39" s="827">
        <v>0.63441177908986846</v>
      </c>
      <c r="D39" s="827">
        <v>0.31107565458109065</v>
      </c>
      <c r="E39" s="827">
        <v>0.68966043193596116</v>
      </c>
      <c r="F39" s="815">
        <v>0.59829985856236778</v>
      </c>
    </row>
    <row r="40" spans="1:6">
      <c r="A40" s="826">
        <v>43891</v>
      </c>
      <c r="B40" s="827">
        <v>0.56899740162221557</v>
      </c>
      <c r="C40" s="827">
        <v>0.57126378700134173</v>
      </c>
      <c r="D40" s="827">
        <v>0.18679214974094577</v>
      </c>
      <c r="E40" s="827">
        <v>0.11559820766315446</v>
      </c>
      <c r="F40" s="815">
        <v>0.40233537358387689</v>
      </c>
    </row>
    <row r="41" spans="1:6">
      <c r="A41" s="826">
        <v>43983</v>
      </c>
      <c r="B41" s="827">
        <v>0.51790398234274782</v>
      </c>
      <c r="C41" s="827">
        <v>0.46522359966483828</v>
      </c>
      <c r="D41" s="827">
        <v>0.37336280508442471</v>
      </c>
      <c r="E41" s="827">
        <v>0.57005985360413169</v>
      </c>
      <c r="F41" s="815">
        <v>0.53679761418941441</v>
      </c>
    </row>
    <row r="42" spans="1:6">
      <c r="A42" s="826">
        <v>44075</v>
      </c>
      <c r="B42" s="827">
        <v>0.58667555596104193</v>
      </c>
      <c r="C42" s="827">
        <v>0.49614516974835821</v>
      </c>
      <c r="D42" s="827">
        <v>0.35964324190358743</v>
      </c>
      <c r="E42" s="827">
        <v>0.53592869727089609</v>
      </c>
      <c r="F42" s="815">
        <v>0.55063405164727652</v>
      </c>
    </row>
    <row r="43" spans="1:6">
      <c r="A43" s="826">
        <v>44166</v>
      </c>
      <c r="B43" s="827">
        <v>0.55578397200786522</v>
      </c>
      <c r="C43" s="827">
        <v>0.62191850665090176</v>
      </c>
      <c r="D43" s="827">
        <v>0.16525518482148849</v>
      </c>
      <c r="E43" s="827">
        <v>0.70713365817957674</v>
      </c>
      <c r="F43" s="815">
        <v>0.60950591208237381</v>
      </c>
    </row>
    <row r="44" spans="1:6">
      <c r="A44" s="826">
        <v>44256</v>
      </c>
      <c r="B44" s="827">
        <v>0.42253138221763797</v>
      </c>
      <c r="C44" s="827">
        <v>0.50634467699307262</v>
      </c>
      <c r="D44" s="827">
        <v>0.52058959430814911</v>
      </c>
      <c r="E44" s="827">
        <v>0.71749805864240845</v>
      </c>
      <c r="F44" s="815">
        <v>0.60034535648426135</v>
      </c>
    </row>
    <row r="45" spans="1:6">
      <c r="A45" s="826">
        <v>44348</v>
      </c>
      <c r="B45" s="827">
        <v>0.44100907961656322</v>
      </c>
      <c r="C45" s="827">
        <v>0.55334251474603224</v>
      </c>
      <c r="D45" s="827">
        <v>0.47947820532592689</v>
      </c>
      <c r="E45" s="827">
        <v>0.74819871332157994</v>
      </c>
      <c r="F45" s="815">
        <v>0.62401238014766602</v>
      </c>
    </row>
    <row r="46" spans="1:6">
      <c r="A46" s="826">
        <v>44440</v>
      </c>
      <c r="B46" s="827">
        <v>0.53508963520437125</v>
      </c>
      <c r="C46" s="827">
        <v>0.50184101863069497</v>
      </c>
      <c r="D46" s="827">
        <v>0.2124360419217714</v>
      </c>
      <c r="E46" s="827">
        <v>0.61087685563071903</v>
      </c>
      <c r="F46" s="815">
        <v>0.5400843738751927</v>
      </c>
    </row>
    <row r="47" spans="1:6">
      <c r="A47" s="826">
        <v>44531</v>
      </c>
      <c r="B47" s="827">
        <v>0.47143520710852166</v>
      </c>
      <c r="C47" s="827">
        <v>0.58601943337515983</v>
      </c>
      <c r="D47" s="827">
        <v>0.45065602402402155</v>
      </c>
      <c r="E47" s="827">
        <v>0.80525262148702303</v>
      </c>
      <c r="F47" s="815">
        <v>0.65672549073519493</v>
      </c>
    </row>
    <row r="48" spans="1:6">
      <c r="A48" s="826">
        <v>44621</v>
      </c>
      <c r="B48" s="827">
        <v>0.46079180158639299</v>
      </c>
      <c r="C48" s="827">
        <v>0.53374878258423486</v>
      </c>
      <c r="D48" s="827">
        <v>0.46869997785588891</v>
      </c>
      <c r="E48" s="827">
        <v>0.72327562410510959</v>
      </c>
      <c r="F48" s="815">
        <v>0.61232274893569449</v>
      </c>
    </row>
    <row r="49" spans="1:6">
      <c r="A49" s="826">
        <v>44713</v>
      </c>
      <c r="B49" s="827">
        <v>0.50534761802920181</v>
      </c>
      <c r="C49" s="827">
        <v>0.54351811527859173</v>
      </c>
      <c r="D49" s="827">
        <v>0.29581257903377667</v>
      </c>
      <c r="E49" s="827">
        <v>0.4317912098429717</v>
      </c>
      <c r="F49" s="815">
        <v>0.50074210938678432</v>
      </c>
    </row>
    <row r="50" spans="1:6">
      <c r="A50" s="826">
        <v>44805</v>
      </c>
      <c r="B50" s="827">
        <v>0.61702115612980346</v>
      </c>
      <c r="C50" s="827">
        <v>0.57409758520798682</v>
      </c>
      <c r="D50" s="827">
        <v>0.46485471052431904</v>
      </c>
      <c r="E50" s="827">
        <v>0.38745533274552979</v>
      </c>
      <c r="F50" s="815">
        <v>0.55224871343767623</v>
      </c>
    </row>
    <row r="51" spans="1:6">
      <c r="A51" s="826">
        <v>44896</v>
      </c>
      <c r="B51" s="827">
        <v>0.75530715722563402</v>
      </c>
      <c r="C51" s="827">
        <v>0.59043062867012108</v>
      </c>
      <c r="D51" s="827">
        <v>0.42804741936273094</v>
      </c>
      <c r="E51" s="827">
        <v>0.54839030693500912</v>
      </c>
      <c r="F51" s="815">
        <v>0.63977500440190704</v>
      </c>
    </row>
    <row r="52" spans="1:6">
      <c r="A52" s="826">
        <v>44986</v>
      </c>
      <c r="B52" s="827">
        <v>0.5395389309707902</v>
      </c>
      <c r="C52" s="827">
        <v>0.56252447388575866</v>
      </c>
      <c r="D52" s="827">
        <v>0.32673840554790445</v>
      </c>
      <c r="E52" s="827">
        <v>0.71083129268891565</v>
      </c>
      <c r="F52" s="815">
        <v>0.61379305585890642</v>
      </c>
    </row>
    <row r="53" spans="1:6">
      <c r="A53" s="826">
        <v>45078</v>
      </c>
      <c r="B53" s="827">
        <v>0.6756994560560784</v>
      </c>
      <c r="C53" s="827">
        <v>0.54402056367132756</v>
      </c>
      <c r="D53" s="827">
        <v>0.57591251818484945</v>
      </c>
      <c r="E53" s="827">
        <v>0.82200755311776841</v>
      </c>
      <c r="F53" s="815">
        <v>0.72025298930785975</v>
      </c>
    </row>
    <row r="54" spans="1:6">
      <c r="A54" s="826">
        <v>45170</v>
      </c>
      <c r="B54" s="827">
        <v>0.61818590572487164</v>
      </c>
      <c r="C54" s="827">
        <v>0.61430275546336488</v>
      </c>
      <c r="D54" s="827">
        <v>0.52470400903838066</v>
      </c>
      <c r="E54" s="827">
        <v>0.62434554799489639</v>
      </c>
      <c r="F54" s="815">
        <v>0.65487991242370169</v>
      </c>
    </row>
    <row r="55" spans="1:6">
      <c r="A55" s="826">
        <v>45261</v>
      </c>
      <c r="B55" s="827">
        <v>0.75314066180718453</v>
      </c>
      <c r="C55" s="827">
        <v>0.70949221487447445</v>
      </c>
      <c r="D55" s="827">
        <v>0.35393036653796184</v>
      </c>
      <c r="E55" s="827">
        <v>0.83582437102810181</v>
      </c>
      <c r="F55" s="815">
        <v>0.76237908850898184</v>
      </c>
    </row>
    <row r="56" spans="1:6">
      <c r="A56" s="826">
        <v>45352</v>
      </c>
      <c r="B56" s="827">
        <v>0.67356699033174716</v>
      </c>
      <c r="C56" s="827">
        <v>0.6927349598025534</v>
      </c>
      <c r="D56" s="827">
        <v>0.40610497478847085</v>
      </c>
      <c r="E56" s="827">
        <v>0.83637478140839638</v>
      </c>
      <c r="F56" s="815">
        <v>0.74577915711799847</v>
      </c>
    </row>
    <row r="57" spans="1:6">
      <c r="A57" s="826">
        <v>45444</v>
      </c>
      <c r="B57" s="827">
        <v>0.63135798865647041</v>
      </c>
      <c r="C57" s="827">
        <v>0.71656031025524269</v>
      </c>
      <c r="D57" s="827">
        <v>0.62400356871749074</v>
      </c>
      <c r="E57" s="827">
        <v>0.84573858109579292</v>
      </c>
      <c r="F57" s="815">
        <v>0.78260638906737789</v>
      </c>
    </row>
    <row r="58" spans="1:6">
      <c r="A58" s="826">
        <v>45536</v>
      </c>
      <c r="B58" s="827">
        <v>0.5537665972293403</v>
      </c>
      <c r="C58" s="827">
        <v>0.74207672511804224</v>
      </c>
      <c r="D58" s="827">
        <v>0.60184156283641044</v>
      </c>
      <c r="E58" s="827">
        <v>0.82177148216001938</v>
      </c>
      <c r="F58" s="815">
        <v>0.76003131220609066</v>
      </c>
    </row>
    <row r="59" spans="1:6">
      <c r="A59" s="826">
        <v>45627</v>
      </c>
      <c r="B59" s="827">
        <v>0.54653961888219227</v>
      </c>
      <c r="C59" s="827">
        <v>0.79697887448842364</v>
      </c>
      <c r="D59" s="827">
        <v>0.64727968662703805</v>
      </c>
      <c r="E59" s="827">
        <v>0.76657374820401036</v>
      </c>
      <c r="F59" s="815">
        <v>0.76569906005586574</v>
      </c>
    </row>
    <row r="60" spans="1:6">
      <c r="A60" s="828">
        <v>45717</v>
      </c>
      <c r="B60" s="829">
        <v>0.51236187413803869</v>
      </c>
      <c r="C60" s="829">
        <v>0.74621791183962127</v>
      </c>
      <c r="D60" s="829">
        <v>0.73542758372075545</v>
      </c>
      <c r="E60" s="829">
        <v>0.66945509182833352</v>
      </c>
      <c r="F60" s="830">
        <v>0.72255273371062056</v>
      </c>
    </row>
    <row r="61" spans="1:6">
      <c r="A61" s="5" t="s">
        <v>7</v>
      </c>
      <c r="B61" s="5"/>
      <c r="D61" s="831"/>
      <c r="E61" s="831"/>
      <c r="F61" s="831"/>
    </row>
  </sheetData>
  <sheetProtection algorithmName="SHA-512" hashValue="lJv7L4JxTqsEtSbmAmmbaef2wtL0WOCs5DbZhAFHh8eO1w7Eil+Hmn4c2TxTrjZDaK5sZZF8kZl+mY+7kg0Jsw==" saltValue="k9/uHmwW0+QPoDqdtYpKxg==" spinCount="100000" sheet="1" objects="1" scenarios="1" selectLockedCells="1" selectUnlockedCells="1"/>
  <hyperlinks>
    <hyperlink ref="A1" location="Index!A1" display="◄ INDEX" xr:uid="{541E49CD-86F4-4C06-AA86-3DB0F7275184}"/>
  </hyperlink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7C6D-A4CA-485C-A272-AC0E63DF84F1}">
  <dimension ref="A1:R39"/>
  <sheetViews>
    <sheetView topLeftCell="A3" zoomScale="83" zoomScaleNormal="83" workbookViewId="0">
      <selection activeCell="I19" sqref="I19"/>
    </sheetView>
  </sheetViews>
  <sheetFormatPr defaultColWidth="8.81640625" defaultRowHeight="14.5"/>
  <cols>
    <col min="1" max="1" width="37.1796875" style="832" customWidth="1"/>
    <col min="2" max="5" width="14.453125" style="832" bestFit="1" customWidth="1"/>
    <col min="6" max="6" width="15.54296875" style="832" bestFit="1" customWidth="1"/>
    <col min="7" max="7" width="12" style="832" bestFit="1" customWidth="1"/>
    <col min="8" max="8" width="8.81640625" style="9"/>
    <col min="9" max="9" width="13.81640625" style="9" customWidth="1"/>
    <col min="10" max="10" width="8.81640625" style="9"/>
    <col min="11" max="14" width="8.81640625" style="832"/>
    <col min="15" max="15" width="11.81640625" style="10" bestFit="1" customWidth="1"/>
    <col min="16" max="17" width="16.453125" style="10" bestFit="1" customWidth="1"/>
    <col min="18" max="16384" width="8.81640625" style="832"/>
  </cols>
  <sheetData>
    <row r="1" spans="1:18" ht="15.5">
      <c r="A1" s="114" t="s">
        <v>219</v>
      </c>
      <c r="H1" s="832"/>
      <c r="I1" s="832"/>
      <c r="J1" s="832"/>
    </row>
    <row r="2" spans="1:18" ht="14">
      <c r="A2" s="833"/>
      <c r="H2" s="832"/>
      <c r="I2" s="832"/>
      <c r="J2" s="832"/>
    </row>
    <row r="3" spans="1:18" ht="15.5">
      <c r="A3" s="182" t="s">
        <v>439</v>
      </c>
      <c r="H3" s="832"/>
      <c r="I3" s="832"/>
      <c r="J3" s="832"/>
    </row>
    <row r="4" spans="1:18" ht="14">
      <c r="A4" s="11" t="s">
        <v>711</v>
      </c>
      <c r="B4" s="11"/>
      <c r="C4" s="11"/>
      <c r="H4" s="832"/>
      <c r="I4" s="832"/>
      <c r="J4" s="832"/>
    </row>
    <row r="5" spans="1:18" s="835" customFormat="1" ht="14">
      <c r="A5" s="19" t="s">
        <v>117</v>
      </c>
      <c r="B5" s="834">
        <v>44166</v>
      </c>
      <c r="C5" s="834">
        <v>44531</v>
      </c>
      <c r="D5" s="834">
        <v>44896</v>
      </c>
      <c r="E5" s="834">
        <v>45261</v>
      </c>
      <c r="F5" s="834">
        <v>45627</v>
      </c>
    </row>
    <row r="6" spans="1:18" s="835" customFormat="1" ht="14">
      <c r="A6" s="836" t="s">
        <v>643</v>
      </c>
      <c r="B6" s="837"/>
      <c r="C6" s="837"/>
      <c r="D6" s="838"/>
      <c r="E6" s="838"/>
      <c r="F6" s="839"/>
    </row>
    <row r="7" spans="1:18" s="835" customFormat="1" ht="14">
      <c r="A7" s="840" t="s">
        <v>118</v>
      </c>
      <c r="B7" s="841">
        <v>9</v>
      </c>
      <c r="C7" s="841">
        <v>9</v>
      </c>
      <c r="D7" s="841">
        <v>9</v>
      </c>
      <c r="E7" s="841">
        <v>9</v>
      </c>
      <c r="F7" s="841">
        <v>9</v>
      </c>
    </row>
    <row r="8" spans="1:18" s="835" customFormat="1" ht="14">
      <c r="A8" s="842" t="s">
        <v>119</v>
      </c>
      <c r="B8" s="843">
        <v>4</v>
      </c>
      <c r="C8" s="843">
        <v>4</v>
      </c>
      <c r="D8" s="843">
        <v>4</v>
      </c>
      <c r="E8" s="843">
        <v>4</v>
      </c>
      <c r="F8" s="843">
        <v>4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s="835" customFormat="1">
      <c r="A9" s="842" t="s">
        <v>120</v>
      </c>
      <c r="B9" s="844">
        <v>3</v>
      </c>
      <c r="C9" s="844">
        <v>3</v>
      </c>
      <c r="D9" s="845">
        <v>3</v>
      </c>
      <c r="E9" s="845">
        <v>3</v>
      </c>
      <c r="F9" s="844">
        <v>3</v>
      </c>
      <c r="H9" s="153"/>
      <c r="I9" s="153"/>
    </row>
    <row r="10" spans="1:18" s="835" customFormat="1">
      <c r="A10" s="846" t="s">
        <v>440</v>
      </c>
      <c r="B10" s="844">
        <v>2</v>
      </c>
      <c r="C10" s="844">
        <v>2</v>
      </c>
      <c r="D10" s="845">
        <v>2</v>
      </c>
      <c r="E10" s="845">
        <v>2</v>
      </c>
      <c r="F10" s="844">
        <v>2</v>
      </c>
      <c r="I10" s="153"/>
    </row>
    <row r="11" spans="1:18" s="835" customFormat="1" ht="14">
      <c r="A11" s="840" t="s">
        <v>115</v>
      </c>
      <c r="B11" s="847">
        <v>23</v>
      </c>
      <c r="C11" s="847">
        <v>23</v>
      </c>
      <c r="D11" s="848">
        <v>10</v>
      </c>
      <c r="E11" s="848">
        <v>10</v>
      </c>
      <c r="F11" s="847">
        <v>10</v>
      </c>
    </row>
    <row r="12" spans="1:18" s="835" customFormat="1" ht="14">
      <c r="A12" s="836" t="s">
        <v>114</v>
      </c>
      <c r="B12" s="841">
        <v>12</v>
      </c>
      <c r="C12" s="841">
        <v>12</v>
      </c>
      <c r="D12" s="841">
        <v>12</v>
      </c>
      <c r="E12" s="841">
        <v>12</v>
      </c>
      <c r="F12" s="841">
        <v>12</v>
      </c>
    </row>
    <row r="13" spans="1:18" s="835" customFormat="1" ht="14">
      <c r="A13" s="849" t="s">
        <v>563</v>
      </c>
      <c r="B13" s="850">
        <v>4</v>
      </c>
      <c r="C13" s="850">
        <v>4</v>
      </c>
      <c r="D13" s="851">
        <v>4</v>
      </c>
      <c r="E13" s="851">
        <v>4</v>
      </c>
      <c r="F13" s="850">
        <v>4</v>
      </c>
    </row>
    <row r="14" spans="1:18" s="835" customFormat="1" ht="14">
      <c r="A14" s="849" t="s">
        <v>564</v>
      </c>
      <c r="B14" s="850">
        <v>6</v>
      </c>
      <c r="C14" s="850">
        <v>6</v>
      </c>
      <c r="D14" s="851">
        <v>6</v>
      </c>
      <c r="E14" s="851">
        <v>6</v>
      </c>
      <c r="F14" s="850">
        <v>6</v>
      </c>
    </row>
    <row r="15" spans="1:18" s="835" customFormat="1" ht="14">
      <c r="A15" s="852" t="s">
        <v>725</v>
      </c>
      <c r="B15" s="853">
        <v>2</v>
      </c>
      <c r="C15" s="853">
        <v>2</v>
      </c>
      <c r="D15" s="854">
        <v>2</v>
      </c>
      <c r="E15" s="854">
        <v>2</v>
      </c>
      <c r="F15" s="853">
        <v>2</v>
      </c>
    </row>
    <row r="16" spans="1:18" s="835" customFormat="1" ht="14">
      <c r="A16" s="855" t="s">
        <v>113</v>
      </c>
      <c r="B16" s="847">
        <v>40</v>
      </c>
      <c r="C16" s="847">
        <v>41</v>
      </c>
      <c r="D16" s="848">
        <v>29</v>
      </c>
      <c r="E16" s="848">
        <v>32</v>
      </c>
      <c r="F16" s="847">
        <v>31</v>
      </c>
    </row>
    <row r="17" spans="1:6" s="835" customFormat="1" ht="14">
      <c r="A17" s="856"/>
      <c r="B17" s="856"/>
      <c r="C17" s="856"/>
      <c r="D17" s="856"/>
      <c r="E17" s="856"/>
      <c r="F17" s="856"/>
    </row>
    <row r="18" spans="1:6" s="835" customFormat="1" ht="14">
      <c r="A18" s="836" t="s">
        <v>501</v>
      </c>
      <c r="B18" s="839"/>
      <c r="C18" s="839"/>
      <c r="D18" s="839"/>
      <c r="E18" s="839"/>
      <c r="F18" s="839"/>
    </row>
    <row r="19" spans="1:6" s="835" customFormat="1" ht="14">
      <c r="A19" s="842" t="s">
        <v>112</v>
      </c>
      <c r="B19" s="857">
        <v>72.904875078131809</v>
      </c>
      <c r="C19" s="857">
        <v>75.113556519220822</v>
      </c>
      <c r="D19" s="857">
        <v>76.491320206630263</v>
      </c>
      <c r="E19" s="857">
        <v>75.746183408496364</v>
      </c>
      <c r="F19" s="857">
        <v>74.490315766994712</v>
      </c>
    </row>
    <row r="20" spans="1:6" s="835" customFormat="1" ht="14">
      <c r="A20" s="842" t="s">
        <v>115</v>
      </c>
      <c r="B20" s="857">
        <v>0.1</v>
      </c>
      <c r="C20" s="857">
        <v>0.1</v>
      </c>
      <c r="D20" s="857">
        <v>0.1</v>
      </c>
      <c r="E20" s="857">
        <v>0.1</v>
      </c>
      <c r="F20" s="857">
        <v>0.1</v>
      </c>
    </row>
    <row r="21" spans="1:6" s="835" customFormat="1" ht="14">
      <c r="A21" s="842" t="s">
        <v>114</v>
      </c>
      <c r="B21" s="857">
        <v>11.192764428318352</v>
      </c>
      <c r="C21" s="857">
        <v>12.842607996360595</v>
      </c>
      <c r="D21" s="857">
        <v>12.5</v>
      </c>
      <c r="E21" s="857">
        <v>13.6</v>
      </c>
      <c r="F21" s="857">
        <v>15</v>
      </c>
    </row>
    <row r="22" spans="1:6" s="835" customFormat="1" ht="14">
      <c r="A22" s="858" t="s">
        <v>113</v>
      </c>
      <c r="B22" s="859">
        <v>14.750735371331078</v>
      </c>
      <c r="C22" s="859">
        <v>11.70484804877959</v>
      </c>
      <c r="D22" s="859">
        <v>11.225021702932503</v>
      </c>
      <c r="E22" s="859">
        <v>11.065841303678868</v>
      </c>
      <c r="F22" s="859">
        <v>10.605246480767002</v>
      </c>
    </row>
    <row r="23" spans="1:6" s="835" customFormat="1" ht="14">
      <c r="A23" s="856"/>
      <c r="B23" s="860"/>
      <c r="C23" s="860"/>
      <c r="D23" s="860"/>
      <c r="E23" s="860"/>
      <c r="F23" s="860"/>
    </row>
    <row r="24" spans="1:6" s="835" customFormat="1" ht="14">
      <c r="A24" s="836" t="s">
        <v>502</v>
      </c>
      <c r="B24" s="861"/>
      <c r="C24" s="861"/>
      <c r="D24" s="861"/>
      <c r="E24" s="861"/>
      <c r="F24" s="861"/>
    </row>
    <row r="25" spans="1:6" s="835" customFormat="1" ht="14">
      <c r="A25" s="842" t="s">
        <v>112</v>
      </c>
      <c r="B25" s="857">
        <v>94.489981900300151</v>
      </c>
      <c r="C25" s="857">
        <v>88.029294973284308</v>
      </c>
      <c r="D25" s="857">
        <v>86.735499032890601</v>
      </c>
      <c r="E25" s="857">
        <v>78.632747121301549</v>
      </c>
      <c r="F25" s="857">
        <v>70.165037645002869</v>
      </c>
    </row>
    <row r="26" spans="1:6" s="835" customFormat="1" ht="14">
      <c r="A26" s="842" t="s">
        <v>115</v>
      </c>
      <c r="B26" s="857">
        <v>0.17751258254897553</v>
      </c>
      <c r="C26" s="857">
        <v>0.12136951699529645</v>
      </c>
      <c r="D26" s="857">
        <v>9.2930709093210162E-2</v>
      </c>
      <c r="E26" s="857">
        <v>7.8445517045325902E-2</v>
      </c>
      <c r="F26" s="857">
        <v>7.1216360229165762E-2</v>
      </c>
    </row>
    <row r="27" spans="1:6" s="835" customFormat="1" ht="14">
      <c r="A27" s="842" t="s">
        <v>114</v>
      </c>
      <c r="B27" s="862">
        <v>14.5</v>
      </c>
      <c r="C27" s="862">
        <v>15.1</v>
      </c>
      <c r="D27" s="862">
        <v>14.3</v>
      </c>
      <c r="E27" s="862">
        <v>14.3</v>
      </c>
      <c r="F27" s="862">
        <v>14.3</v>
      </c>
    </row>
    <row r="28" spans="1:6" s="835" customFormat="1" ht="14">
      <c r="A28" s="858" t="s">
        <v>113</v>
      </c>
      <c r="B28" s="863">
        <v>19.123311753817234</v>
      </c>
      <c r="C28" s="863">
        <v>13.799353040591864</v>
      </c>
      <c r="D28" s="863">
        <v>12.897913864007757</v>
      </c>
      <c r="E28" s="863">
        <v>11.663013338371764</v>
      </c>
      <c r="F28" s="863">
        <v>10.113952713451017</v>
      </c>
    </row>
    <row r="29" spans="1:6" s="835" customFormat="1" ht="14">
      <c r="A29" s="856"/>
      <c r="B29" s="860"/>
      <c r="C29" s="860"/>
      <c r="D29" s="860"/>
      <c r="E29" s="860"/>
      <c r="F29" s="860"/>
    </row>
    <row r="30" spans="1:6" s="835" customFormat="1" ht="14">
      <c r="A30" s="836" t="s">
        <v>218</v>
      </c>
      <c r="B30" s="839"/>
      <c r="C30" s="839"/>
      <c r="D30" s="839"/>
      <c r="E30" s="839"/>
      <c r="F30" s="839"/>
    </row>
    <row r="31" spans="1:6" s="835" customFormat="1" ht="14">
      <c r="A31" s="842" t="s">
        <v>112</v>
      </c>
      <c r="B31" s="864">
        <v>36586019.249992326</v>
      </c>
      <c r="C31" s="864">
        <v>53896892.725829676</v>
      </c>
      <c r="D31" s="864">
        <v>81260222.645325467</v>
      </c>
      <c r="E31" s="864">
        <v>99915491.961445332</v>
      </c>
      <c r="F31" s="864">
        <v>109261283.4693172</v>
      </c>
    </row>
    <row r="32" spans="1:6" s="835" customFormat="1" ht="14">
      <c r="A32" s="842" t="s">
        <v>115</v>
      </c>
      <c r="B32" s="864">
        <v>68731.929371149992</v>
      </c>
      <c r="C32" s="864">
        <v>74309.806067019992</v>
      </c>
      <c r="D32" s="864">
        <v>87064.353069999997</v>
      </c>
      <c r="E32" s="864">
        <v>99677.586179999998</v>
      </c>
      <c r="F32" s="864">
        <v>110898.40862000002</v>
      </c>
    </row>
    <row r="33" spans="1:6" s="835" customFormat="1" ht="14">
      <c r="A33" s="842" t="s">
        <v>114</v>
      </c>
      <c r="B33" s="864">
        <v>5616890.4000000004</v>
      </c>
      <c r="C33" s="864">
        <v>9215069.8000000007</v>
      </c>
      <c r="D33" s="864">
        <v>13406474.4</v>
      </c>
      <c r="E33" s="864">
        <v>18230215</v>
      </c>
      <c r="F33" s="864">
        <v>22301460</v>
      </c>
    </row>
    <row r="34" spans="1:6" s="835" customFormat="1" ht="14">
      <c r="A34" s="858" t="s">
        <v>113</v>
      </c>
      <c r="B34" s="865">
        <v>7404444.7662926205</v>
      </c>
      <c r="C34" s="865">
        <v>8448803.89806992</v>
      </c>
      <c r="D34" s="447">
        <v>12083718.4766996</v>
      </c>
      <c r="E34" s="447">
        <v>14819725.344946399</v>
      </c>
      <c r="F34" s="447">
        <v>15749488.701337799</v>
      </c>
    </row>
    <row r="35" spans="1:6">
      <c r="A35" s="866" t="s">
        <v>7</v>
      </c>
    </row>
    <row r="36" spans="1:6">
      <c r="A36" s="141" t="s">
        <v>229</v>
      </c>
    </row>
    <row r="37" spans="1:6">
      <c r="C37" s="177"/>
    </row>
    <row r="38" spans="1:6">
      <c r="A38" s="867"/>
      <c r="B38" s="867"/>
      <c r="C38" s="867"/>
      <c r="D38" s="867"/>
      <c r="E38" s="867"/>
      <c r="F38" s="868"/>
    </row>
    <row r="39" spans="1:6">
      <c r="A39" s="867"/>
      <c r="B39" s="867"/>
      <c r="C39" s="867"/>
      <c r="D39" s="867"/>
      <c r="E39" s="867"/>
      <c r="F39" s="867"/>
    </row>
  </sheetData>
  <sheetProtection algorithmName="SHA-512" hashValue="lJeR5YzNqS7WYegpHpsAEaO7iJkwzdniPo1sqC7rCtsPG/O+lh1p5EiGu6aAYNwyfuIae0FEo5g44IlTHvuGmw==" saltValue="QQ0OO1cN+izuDNy52evp1w==" spinCount="100000" sheet="1" objects="1" scenarios="1" selectLockedCells="1" selectUnlockedCells="1"/>
  <hyperlinks>
    <hyperlink ref="A1" location="Index!A1" display="◄ INDEX" xr:uid="{DE0B2B49-6D80-41EF-8D67-EBA933B892F5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FBAD-3F30-478A-8DA8-9520D8CB1F3B}">
  <dimension ref="A1:I19"/>
  <sheetViews>
    <sheetView zoomScaleNormal="100" workbookViewId="0">
      <selection activeCell="H19" sqref="H19"/>
    </sheetView>
  </sheetViews>
  <sheetFormatPr defaultColWidth="8.81640625" defaultRowHeight="14.5"/>
  <cols>
    <col min="1" max="1" width="18.1796875" style="9" customWidth="1"/>
    <col min="2" max="2" width="14.453125" style="9" bestFit="1" customWidth="1"/>
    <col min="3" max="7" width="9.81640625" style="9" bestFit="1" customWidth="1"/>
    <col min="8" max="16384" width="8.81640625" style="9"/>
  </cols>
  <sheetData>
    <row r="1" spans="1:9" ht="24" customHeight="1">
      <c r="A1" s="114" t="s">
        <v>219</v>
      </c>
    </row>
    <row r="3" spans="1:9" ht="15.5">
      <c r="A3" s="182" t="s">
        <v>439</v>
      </c>
    </row>
    <row r="4" spans="1:9">
      <c r="A4" s="11" t="s">
        <v>712</v>
      </c>
      <c r="B4" s="869"/>
      <c r="C4" s="869"/>
      <c r="D4" s="869"/>
      <c r="E4" s="232"/>
      <c r="F4" s="232"/>
      <c r="G4" s="232"/>
    </row>
    <row r="5" spans="1:9">
      <c r="A5" s="870"/>
      <c r="B5" s="871"/>
      <c r="C5" s="160">
        <v>44166</v>
      </c>
      <c r="D5" s="160">
        <v>44531</v>
      </c>
      <c r="E5" s="160">
        <v>44896</v>
      </c>
      <c r="F5" s="160">
        <v>45261</v>
      </c>
      <c r="G5" s="161">
        <v>45627</v>
      </c>
    </row>
    <row r="6" spans="1:9">
      <c r="A6" s="872" t="s">
        <v>498</v>
      </c>
      <c r="B6" s="873" t="s">
        <v>500</v>
      </c>
      <c r="C6" s="874">
        <v>6.4969999999999999</v>
      </c>
      <c r="D6" s="874">
        <v>6.4589999999999996</v>
      </c>
      <c r="E6" s="874">
        <v>8.0649999999999995</v>
      </c>
      <c r="F6" s="874">
        <v>8.6980000000000004</v>
      </c>
      <c r="G6" s="875">
        <v>10.01</v>
      </c>
    </row>
    <row r="7" spans="1:9">
      <c r="A7" s="876"/>
      <c r="B7" s="852" t="s">
        <v>202</v>
      </c>
      <c r="C7" s="877">
        <v>5315.0634547520904</v>
      </c>
      <c r="D7" s="877">
        <v>9037.7103607781501</v>
      </c>
      <c r="E7" s="877">
        <v>14094.109343561</v>
      </c>
      <c r="F7" s="877">
        <v>17077.45608</v>
      </c>
      <c r="G7" s="878">
        <v>19131.4943383301</v>
      </c>
    </row>
    <row r="8" spans="1:9">
      <c r="A8" s="879" t="s">
        <v>499</v>
      </c>
      <c r="B8" s="849" t="s">
        <v>500</v>
      </c>
      <c r="C8" s="880">
        <v>187.92500000000001</v>
      </c>
      <c r="D8" s="880">
        <v>224.553</v>
      </c>
      <c r="E8" s="880">
        <v>242.238</v>
      </c>
      <c r="F8" s="880">
        <v>269.16399999999999</v>
      </c>
      <c r="G8" s="881">
        <v>377.43700000000001</v>
      </c>
      <c r="I8" s="882"/>
    </row>
    <row r="9" spans="1:9">
      <c r="A9" s="876"/>
      <c r="B9" s="852" t="s">
        <v>201</v>
      </c>
      <c r="C9" s="877">
        <v>901.20135053021909</v>
      </c>
      <c r="D9" s="877">
        <v>1617.3600870256</v>
      </c>
      <c r="E9" s="877">
        <v>2306.8751183761069</v>
      </c>
      <c r="F9" s="877">
        <v>3089.65344</v>
      </c>
      <c r="G9" s="878">
        <v>3829.1641456877041</v>
      </c>
      <c r="I9" s="158"/>
    </row>
    <row r="10" spans="1:9">
      <c r="A10" s="159" t="s">
        <v>7</v>
      </c>
      <c r="B10" s="10"/>
      <c r="C10" s="10"/>
      <c r="D10" s="232"/>
      <c r="E10" s="232"/>
      <c r="F10" s="232"/>
      <c r="G10" s="232"/>
      <c r="I10" s="158"/>
    </row>
    <row r="11" spans="1:9">
      <c r="A11" s="313"/>
      <c r="B11" s="313"/>
      <c r="C11" s="313"/>
      <c r="I11" s="158"/>
    </row>
    <row r="19" spans="3:3">
      <c r="C19" s="23"/>
    </row>
  </sheetData>
  <sheetProtection algorithmName="SHA-512" hashValue="LW8GmPfJi/YfI0WtC96rnblUrgqS4IsWnV7+tdY575YDkjOiaREn0aWPUEtoshqIePeB1rHlN2IgXwB8nJq8iQ==" saltValue="RXlzQWDD/7dlys4Xe6pxEg==" spinCount="100000" sheet="1" objects="1" scenarios="1" selectLockedCells="1" selectUnlockedCells="1"/>
  <hyperlinks>
    <hyperlink ref="A1" location="Index!A1" display="◄ INDEX" xr:uid="{C4CD94BC-291D-45CA-A206-B419353BA8AF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1FF-FCA1-4591-A684-8160EA00CD34}">
  <dimension ref="A1:I24"/>
  <sheetViews>
    <sheetView zoomScale="80" zoomScaleNormal="80" workbookViewId="0">
      <selection activeCell="C25" sqref="C25"/>
    </sheetView>
  </sheetViews>
  <sheetFormatPr defaultColWidth="8.81640625" defaultRowHeight="14.5"/>
  <cols>
    <col min="1" max="1" width="37.81640625" style="9" customWidth="1"/>
    <col min="2" max="16384" width="8.81640625" style="9"/>
  </cols>
  <sheetData>
    <row r="1" spans="1:9" ht="15.5">
      <c r="A1" s="114" t="s">
        <v>219</v>
      </c>
    </row>
    <row r="3" spans="1:9" ht="15.5">
      <c r="A3" s="182" t="s">
        <v>441</v>
      </c>
    </row>
    <row r="4" spans="1:9" ht="15" customHeight="1">
      <c r="A4" s="488" t="s">
        <v>713</v>
      </c>
    </row>
    <row r="5" spans="1:9">
      <c r="A5" s="118" t="s">
        <v>253</v>
      </c>
      <c r="B5" s="118" t="s">
        <v>53</v>
      </c>
      <c r="C5" s="871">
        <v>2018</v>
      </c>
      <c r="D5" s="871">
        <v>2019</v>
      </c>
      <c r="E5" s="871">
        <v>2020</v>
      </c>
      <c r="F5" s="871">
        <v>2021</v>
      </c>
      <c r="G5" s="871">
        <v>2022</v>
      </c>
      <c r="H5" s="871">
        <v>2023</v>
      </c>
      <c r="I5" s="883">
        <v>2024</v>
      </c>
    </row>
    <row r="6" spans="1:9">
      <c r="A6" s="170" t="s">
        <v>67</v>
      </c>
      <c r="B6" s="884"/>
      <c r="C6" s="884"/>
      <c r="D6" s="884"/>
      <c r="E6" s="884"/>
      <c r="F6" s="884"/>
      <c r="G6" s="884"/>
      <c r="H6" s="884"/>
      <c r="I6" s="885"/>
    </row>
    <row r="7" spans="1:9">
      <c r="A7" s="886" t="s">
        <v>68</v>
      </c>
      <c r="B7" s="841" t="s">
        <v>64</v>
      </c>
      <c r="C7" s="887">
        <v>9.5960064205641196</v>
      </c>
      <c r="D7" s="887">
        <v>11.4</v>
      </c>
      <c r="E7" s="887">
        <v>11.8</v>
      </c>
      <c r="F7" s="887">
        <v>14.5</v>
      </c>
      <c r="G7" s="887">
        <v>16.8</v>
      </c>
      <c r="H7" s="887">
        <v>20.299880789690729</v>
      </c>
      <c r="I7" s="888">
        <v>23.4</v>
      </c>
    </row>
    <row r="8" spans="1:9">
      <c r="A8" s="889" t="s">
        <v>69</v>
      </c>
      <c r="B8" s="890"/>
      <c r="C8" s="891">
        <v>8.9859594221179702</v>
      </c>
      <c r="D8" s="891">
        <v>10.8</v>
      </c>
      <c r="E8" s="891">
        <v>10.5</v>
      </c>
      <c r="F8" s="891">
        <v>13.1</v>
      </c>
      <c r="G8" s="891">
        <v>15.5</v>
      </c>
      <c r="H8" s="891">
        <v>18.421672125224735</v>
      </c>
      <c r="I8" s="892">
        <v>22</v>
      </c>
    </row>
    <row r="9" spans="1:9">
      <c r="A9" s="893" t="s">
        <v>70</v>
      </c>
      <c r="B9" s="841" t="s">
        <v>71</v>
      </c>
      <c r="C9" s="887">
        <v>4.4457487200690604</v>
      </c>
      <c r="D9" s="887">
        <v>4.847520389332713</v>
      </c>
      <c r="E9" s="887">
        <v>4.2966372681724758</v>
      </c>
      <c r="F9" s="887">
        <v>4.9187664835256326</v>
      </c>
      <c r="G9" s="887">
        <v>5.9</v>
      </c>
      <c r="H9" s="887">
        <v>6.7793212511027114</v>
      </c>
      <c r="I9" s="888">
        <v>8.6999999999999993</v>
      </c>
    </row>
    <row r="10" spans="1:9">
      <c r="A10" s="170" t="s">
        <v>72</v>
      </c>
      <c r="B10" s="572"/>
      <c r="C10" s="884"/>
      <c r="D10" s="884"/>
      <c r="E10" s="884"/>
      <c r="F10" s="884"/>
      <c r="G10" s="884"/>
      <c r="H10" s="884"/>
      <c r="I10" s="885"/>
    </row>
    <row r="11" spans="1:9">
      <c r="A11" s="894" t="s">
        <v>578</v>
      </c>
      <c r="B11" s="841" t="s">
        <v>230</v>
      </c>
      <c r="C11" s="887">
        <v>12.009441283818266</v>
      </c>
      <c r="D11" s="887">
        <v>10.580689077501447</v>
      </c>
      <c r="E11" s="887">
        <v>14.638509077432083</v>
      </c>
      <c r="F11" s="887">
        <v>12.755042828897192</v>
      </c>
      <c r="G11" s="887">
        <v>12.373339792920923</v>
      </c>
      <c r="H11" s="887">
        <v>12.983869888736724</v>
      </c>
      <c r="I11" s="888">
        <v>5.2982004943711383</v>
      </c>
    </row>
    <row r="12" spans="1:9">
      <c r="A12" s="895" t="s">
        <v>151</v>
      </c>
      <c r="B12" s="841"/>
      <c r="C12" s="887">
        <v>61.814100772215276</v>
      </c>
      <c r="D12" s="887">
        <v>61.253454651017961</v>
      </c>
      <c r="E12" s="887">
        <v>46.025110310657098</v>
      </c>
      <c r="F12" s="887">
        <v>38.470515065252499</v>
      </c>
      <c r="G12" s="887">
        <v>39.910259711460014</v>
      </c>
      <c r="H12" s="887">
        <v>37.630109389283923</v>
      </c>
      <c r="I12" s="888">
        <v>53.660366329173094</v>
      </c>
    </row>
    <row r="13" spans="1:9">
      <c r="A13" s="894" t="s">
        <v>497</v>
      </c>
      <c r="B13" s="841"/>
      <c r="C13" s="896"/>
      <c r="D13" s="896"/>
      <c r="E13" s="896"/>
      <c r="F13" s="896"/>
      <c r="G13" s="896"/>
      <c r="H13" s="896"/>
      <c r="I13" s="897"/>
    </row>
    <row r="14" spans="1:9">
      <c r="A14" s="898" t="s">
        <v>73</v>
      </c>
      <c r="B14" s="841"/>
      <c r="C14" s="887">
        <v>42.546057080172353</v>
      </c>
      <c r="D14" s="887">
        <v>35.251501858674253</v>
      </c>
      <c r="E14" s="887">
        <v>14.669458937076183</v>
      </c>
      <c r="F14" s="887">
        <v>16.823021414163041</v>
      </c>
      <c r="G14" s="887">
        <v>14.674375227902219</v>
      </c>
      <c r="H14" s="887">
        <v>5.4026283205184464</v>
      </c>
      <c r="I14" s="888">
        <v>15.098666248939715</v>
      </c>
    </row>
    <row r="15" spans="1:9">
      <c r="A15" s="898" t="s">
        <v>74</v>
      </c>
      <c r="B15" s="841"/>
      <c r="C15" s="887">
        <v>3.2677007470548274</v>
      </c>
      <c r="D15" s="887">
        <v>25.209901436193611</v>
      </c>
      <c r="E15" s="887">
        <v>48.567999035237754</v>
      </c>
      <c r="F15" s="887">
        <v>6.488232394367742</v>
      </c>
      <c r="G15" s="887">
        <v>2.6256958223817217</v>
      </c>
      <c r="H15" s="887">
        <v>1.953675541520862</v>
      </c>
      <c r="I15" s="888">
        <v>4.3271146881788409</v>
      </c>
    </row>
    <row r="16" spans="1:9">
      <c r="A16" s="898" t="s">
        <v>75</v>
      </c>
      <c r="B16" s="841"/>
      <c r="C16" s="887">
        <v>54.186242172772815</v>
      </c>
      <c r="D16" s="887">
        <v>39.538596705132122</v>
      </c>
      <c r="E16" s="887">
        <v>36.762542027686067</v>
      </c>
      <c r="F16" s="887">
        <v>76.688746191469221</v>
      </c>
      <c r="G16" s="887">
        <v>82.699928949716067</v>
      </c>
      <c r="H16" s="887">
        <v>92.643696137960688</v>
      </c>
      <c r="I16" s="888">
        <v>80.57421906288144</v>
      </c>
    </row>
    <row r="17" spans="1:9">
      <c r="A17" s="170" t="s">
        <v>76</v>
      </c>
      <c r="B17" s="572"/>
      <c r="C17" s="884"/>
      <c r="D17" s="884"/>
      <c r="E17" s="884"/>
      <c r="F17" s="884"/>
      <c r="G17" s="884"/>
      <c r="H17" s="884"/>
      <c r="I17" s="885"/>
    </row>
    <row r="18" spans="1:9">
      <c r="A18" s="899" t="s">
        <v>199</v>
      </c>
      <c r="B18" s="841" t="s">
        <v>77</v>
      </c>
      <c r="C18" s="887">
        <v>0.11200668961421199</v>
      </c>
      <c r="D18" s="887">
        <v>1</v>
      </c>
      <c r="E18" s="887">
        <v>1.99277253418609</v>
      </c>
      <c r="F18" s="887">
        <v>1.8</v>
      </c>
      <c r="G18" s="887">
        <v>3.3</v>
      </c>
      <c r="H18" s="887">
        <v>2.7352467304622397</v>
      </c>
      <c r="I18" s="888">
        <v>2.7</v>
      </c>
    </row>
    <row r="19" spans="1:9">
      <c r="A19" s="899" t="s">
        <v>200</v>
      </c>
      <c r="B19" s="841" t="s">
        <v>78</v>
      </c>
      <c r="C19" s="887">
        <v>1.9</v>
      </c>
      <c r="D19" s="887">
        <v>16.7</v>
      </c>
      <c r="E19" s="887">
        <v>34.818623117556101</v>
      </c>
      <c r="F19" s="887">
        <v>29.6</v>
      </c>
      <c r="G19" s="887">
        <v>48.1</v>
      </c>
      <c r="H19" s="887">
        <v>36.457268052238199</v>
      </c>
      <c r="I19" s="888">
        <v>30.8</v>
      </c>
    </row>
    <row r="20" spans="1:9">
      <c r="A20" s="170" t="s">
        <v>79</v>
      </c>
      <c r="B20" s="572"/>
      <c r="C20" s="884"/>
      <c r="D20" s="884"/>
      <c r="E20" s="884"/>
      <c r="F20" s="884"/>
      <c r="G20" s="884"/>
      <c r="H20" s="884"/>
      <c r="I20" s="885"/>
    </row>
    <row r="21" spans="1:9">
      <c r="A21" s="295" t="s">
        <v>760</v>
      </c>
      <c r="B21" s="841" t="s">
        <v>61</v>
      </c>
      <c r="C21" s="887">
        <v>82.102990882814808</v>
      </c>
      <c r="D21" s="887">
        <v>93.420834503911095</v>
      </c>
      <c r="E21" s="887">
        <v>101.32990947453098</v>
      </c>
      <c r="F21" s="887">
        <v>116.97662791376561</v>
      </c>
      <c r="G21" s="887">
        <v>106.96447116096317</v>
      </c>
      <c r="H21" s="887">
        <v>102.6217381760316</v>
      </c>
      <c r="I21" s="888">
        <v>97.34421183350959</v>
      </c>
    </row>
    <row r="22" spans="1:9">
      <c r="A22" s="900" t="s">
        <v>761</v>
      </c>
      <c r="B22" s="847" t="s">
        <v>80</v>
      </c>
      <c r="C22" s="901">
        <v>40.15907204611549</v>
      </c>
      <c r="D22" s="901">
        <v>46.773337198740869</v>
      </c>
      <c r="E22" s="901">
        <v>51.512096117702121</v>
      </c>
      <c r="F22" s="901">
        <v>58.755712490210009</v>
      </c>
      <c r="G22" s="901">
        <v>54.32387793541038</v>
      </c>
      <c r="H22" s="901">
        <v>53.551864738271327</v>
      </c>
      <c r="I22" s="902">
        <v>52.684909081901409</v>
      </c>
    </row>
    <row r="23" spans="1:9">
      <c r="A23" s="10" t="s">
        <v>7</v>
      </c>
      <c r="B23" s="217"/>
      <c r="C23" s="217"/>
      <c r="D23" s="217"/>
      <c r="E23" s="217"/>
      <c r="F23" s="217"/>
      <c r="G23" s="217"/>
      <c r="H23" s="217"/>
      <c r="I23" s="217"/>
    </row>
    <row r="24" spans="1:9">
      <c r="A24" s="427"/>
      <c r="B24" s="427"/>
      <c r="C24" s="427"/>
      <c r="D24" s="427"/>
      <c r="E24" s="427"/>
      <c r="F24" s="427"/>
      <c r="G24" s="427"/>
      <c r="H24" s="427"/>
      <c r="I24" s="427"/>
    </row>
  </sheetData>
  <sheetProtection algorithmName="SHA-512" hashValue="709Xa6nUpGLvfiPpLdhT77w0KSCBZ5Mn+FsnhiQ5g+bmG2lDB0qWP8/sP/Vc9Gbmj67a5+IGLNxuWCr1tR8gYQ==" saltValue="qDhb56HlUAWI5ObtNbxpiw==" spinCount="100000" sheet="1" objects="1" scenarios="1" selectLockedCells="1" selectUnlockedCells="1"/>
  <hyperlinks>
    <hyperlink ref="A1" location="Index!A1" display="◄ INDEX" xr:uid="{3CB11513-D3D2-422C-821B-DC24E557310B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0007-ED43-4F97-A73D-49432E4C768D}">
  <dimension ref="A1:K25"/>
  <sheetViews>
    <sheetView zoomScale="80" zoomScaleNormal="80" workbookViewId="0">
      <selection activeCell="E21" sqref="E21"/>
    </sheetView>
  </sheetViews>
  <sheetFormatPr defaultColWidth="8.81640625" defaultRowHeight="14.5"/>
  <cols>
    <col min="1" max="1" width="41.54296875" style="9" customWidth="1"/>
    <col min="2" max="16384" width="8.81640625" style="9"/>
  </cols>
  <sheetData>
    <row r="1" spans="1:11" ht="15.5">
      <c r="A1" s="114" t="s">
        <v>219</v>
      </c>
    </row>
    <row r="3" spans="1:11" ht="15.5">
      <c r="A3" s="182" t="s">
        <v>441</v>
      </c>
    </row>
    <row r="4" spans="1:11">
      <c r="A4" s="266" t="s">
        <v>714</v>
      </c>
      <c r="B4" s="494"/>
      <c r="C4" s="494"/>
      <c r="D4" s="494"/>
      <c r="E4" s="494"/>
      <c r="F4" s="494"/>
      <c r="G4" s="494"/>
      <c r="H4" s="494"/>
      <c r="I4" s="721"/>
    </row>
    <row r="5" spans="1:11">
      <c r="A5" s="25" t="s">
        <v>253</v>
      </c>
      <c r="B5" s="903" t="s">
        <v>53</v>
      </c>
      <c r="C5" s="904">
        <v>2020</v>
      </c>
      <c r="D5" s="904">
        <v>2021</v>
      </c>
      <c r="E5" s="904">
        <v>2022</v>
      </c>
      <c r="F5" s="904">
        <v>2023</v>
      </c>
      <c r="G5" s="905">
        <v>2024</v>
      </c>
    </row>
    <row r="6" spans="1:11">
      <c r="A6" s="906" t="s">
        <v>92</v>
      </c>
      <c r="B6" s="907"/>
      <c r="C6" s="908"/>
      <c r="D6" s="908"/>
      <c r="E6" s="908"/>
      <c r="F6" s="908"/>
      <c r="G6" s="909"/>
    </row>
    <row r="7" spans="1:11" ht="28">
      <c r="A7" s="910" t="s">
        <v>102</v>
      </c>
      <c r="B7" s="911" t="s">
        <v>254</v>
      </c>
      <c r="C7" s="912">
        <v>664.69986388211407</v>
      </c>
      <c r="D7" s="912">
        <v>567.79999999999995</v>
      </c>
      <c r="E7" s="912">
        <v>763.50421708236433</v>
      </c>
      <c r="F7" s="912">
        <v>297.5</v>
      </c>
      <c r="G7" s="913">
        <v>563.29999999999995</v>
      </c>
      <c r="K7" s="362"/>
    </row>
    <row r="8" spans="1:11">
      <c r="A8" s="914" t="s">
        <v>496</v>
      </c>
      <c r="B8" s="915"/>
      <c r="C8" s="912">
        <v>77.614385733448472</v>
      </c>
      <c r="D8" s="912">
        <v>99.504261109214752</v>
      </c>
      <c r="E8" s="912">
        <v>69.983050357169432</v>
      </c>
      <c r="F8" s="916">
        <v>168.90421146186753</v>
      </c>
      <c r="G8" s="913">
        <v>89.353574224195469</v>
      </c>
    </row>
    <row r="9" spans="1:11">
      <c r="A9" s="910" t="s">
        <v>93</v>
      </c>
      <c r="B9" s="917"/>
      <c r="C9" s="912">
        <v>35.992046031652471</v>
      </c>
      <c r="D9" s="912">
        <v>31.375694024712402</v>
      </c>
      <c r="E9" s="912">
        <v>29.88401918276266</v>
      </c>
      <c r="F9" s="916">
        <v>25.651903320114076</v>
      </c>
      <c r="G9" s="913">
        <v>40.179705491899206</v>
      </c>
    </row>
    <row r="10" spans="1:11" ht="28">
      <c r="A10" s="910" t="s">
        <v>134</v>
      </c>
      <c r="B10" s="917"/>
      <c r="C10" s="912">
        <v>141.19390467234285</v>
      </c>
      <c r="D10" s="912">
        <v>130.59611544134916</v>
      </c>
      <c r="E10" s="912">
        <v>111.93000076238879</v>
      </c>
      <c r="F10" s="912">
        <v>71.00675155383766</v>
      </c>
      <c r="G10" s="913">
        <v>140.81536626051155</v>
      </c>
    </row>
    <row r="11" spans="1:11">
      <c r="A11" s="918" t="s">
        <v>94</v>
      </c>
      <c r="B11" s="919"/>
      <c r="C11" s="920"/>
      <c r="D11" s="920"/>
      <c r="E11" s="920"/>
      <c r="F11" s="920"/>
      <c r="G11" s="921"/>
    </row>
    <row r="12" spans="1:11">
      <c r="A12" s="910" t="s">
        <v>95</v>
      </c>
      <c r="B12" s="917"/>
      <c r="C12" s="912">
        <v>51.795047995635933</v>
      </c>
      <c r="D12" s="912">
        <v>101.01480496467683</v>
      </c>
      <c r="E12" s="912">
        <v>60.732494095789157</v>
      </c>
      <c r="F12" s="912">
        <v>102.9</v>
      </c>
      <c r="G12" s="913">
        <v>56.1</v>
      </c>
    </row>
    <row r="13" spans="1:11">
      <c r="A13" s="910" t="s">
        <v>96</v>
      </c>
      <c r="B13" s="911" t="s">
        <v>255</v>
      </c>
      <c r="C13" s="912">
        <v>69.989999999999995</v>
      </c>
      <c r="D13" s="912">
        <v>62.63</v>
      </c>
      <c r="E13" s="912">
        <v>58.8</v>
      </c>
      <c r="F13" s="912">
        <v>56.7</v>
      </c>
      <c r="G13" s="913">
        <v>69.2</v>
      </c>
    </row>
    <row r="14" spans="1:11">
      <c r="A14" s="918" t="s">
        <v>97</v>
      </c>
      <c r="B14" s="919"/>
      <c r="C14" s="922"/>
      <c r="D14" s="922"/>
      <c r="E14" s="922"/>
      <c r="F14" s="922"/>
      <c r="G14" s="923"/>
    </row>
    <row r="15" spans="1:11">
      <c r="A15" s="924" t="s">
        <v>495</v>
      </c>
      <c r="B15" s="917"/>
      <c r="C15" s="912">
        <v>74.045333164960823</v>
      </c>
      <c r="D15" s="912">
        <v>75.555294364781474</v>
      </c>
      <c r="E15" s="912">
        <v>79.361043726162222</v>
      </c>
      <c r="F15" s="912">
        <v>90.5</v>
      </c>
      <c r="G15" s="913">
        <v>90.6</v>
      </c>
    </row>
    <row r="16" spans="1:11">
      <c r="A16" s="918" t="s">
        <v>98</v>
      </c>
      <c r="B16" s="925"/>
      <c r="C16" s="926"/>
      <c r="D16" s="926"/>
      <c r="E16" s="926"/>
      <c r="F16" s="926"/>
      <c r="G16" s="927"/>
    </row>
    <row r="17" spans="1:8">
      <c r="A17" s="305" t="s">
        <v>579</v>
      </c>
      <c r="B17" s="911" t="s">
        <v>256</v>
      </c>
      <c r="C17" s="912">
        <v>121.83211625004304</v>
      </c>
      <c r="D17" s="912">
        <v>100.1</v>
      </c>
      <c r="E17" s="912">
        <v>107.0797402312559</v>
      </c>
      <c r="F17" s="912">
        <v>109.5</v>
      </c>
      <c r="G17" s="913">
        <v>101.1</v>
      </c>
    </row>
    <row r="18" spans="1:8">
      <c r="A18" s="305" t="s">
        <v>580</v>
      </c>
      <c r="B18" s="911" t="s">
        <v>256</v>
      </c>
      <c r="C18" s="912">
        <v>60.823111117953403</v>
      </c>
      <c r="D18" s="912">
        <v>55.5</v>
      </c>
      <c r="E18" s="912">
        <v>58.759441952667103</v>
      </c>
      <c r="F18" s="912">
        <v>82.4</v>
      </c>
      <c r="G18" s="913">
        <v>75.599999999999994</v>
      </c>
    </row>
    <row r="19" spans="1:8">
      <c r="A19" s="305" t="s">
        <v>581</v>
      </c>
      <c r="B19" s="911" t="s">
        <v>256</v>
      </c>
      <c r="C19" s="912">
        <v>61.009005132089641</v>
      </c>
      <c r="D19" s="912">
        <v>44.6</v>
      </c>
      <c r="E19" s="912">
        <v>48.320298278588794</v>
      </c>
      <c r="F19" s="912">
        <v>27</v>
      </c>
      <c r="G19" s="913">
        <v>25.5</v>
      </c>
    </row>
    <row r="20" spans="1:8">
      <c r="A20" s="928" t="s">
        <v>99</v>
      </c>
      <c r="B20" s="917"/>
      <c r="C20" s="912">
        <v>14.4</v>
      </c>
      <c r="D20" s="912">
        <v>10.4</v>
      </c>
      <c r="E20" s="912">
        <v>12.765253548180533</v>
      </c>
      <c r="F20" s="912">
        <v>12.1</v>
      </c>
      <c r="G20" s="913">
        <v>74.900000000000006</v>
      </c>
    </row>
    <row r="21" spans="1:8">
      <c r="A21" s="475" t="s">
        <v>100</v>
      </c>
      <c r="B21" s="917"/>
      <c r="C21" s="912">
        <v>2.3851745754904679</v>
      </c>
      <c r="D21" s="912">
        <v>0.60152944882606441</v>
      </c>
      <c r="E21" s="912">
        <v>6.2034352088773392</v>
      </c>
      <c r="F21" s="912">
        <v>12.8</v>
      </c>
      <c r="G21" s="913">
        <v>25.3</v>
      </c>
    </row>
    <row r="22" spans="1:8">
      <c r="A22" s="918" t="s">
        <v>79</v>
      </c>
      <c r="B22" s="925"/>
      <c r="C22" s="926"/>
      <c r="D22" s="926"/>
      <c r="E22" s="926"/>
      <c r="F22" s="926"/>
      <c r="G22" s="927"/>
    </row>
    <row r="23" spans="1:8">
      <c r="A23" s="929" t="s">
        <v>133</v>
      </c>
      <c r="B23" s="930"/>
      <c r="C23" s="931">
        <v>52.737493885246309</v>
      </c>
      <c r="D23" s="931">
        <v>47.5</v>
      </c>
      <c r="E23" s="931">
        <v>39.202008770401243</v>
      </c>
      <c r="F23" s="931">
        <v>41.8</v>
      </c>
      <c r="G23" s="932">
        <v>36.799999999999997</v>
      </c>
    </row>
    <row r="24" spans="1:8">
      <c r="A24" s="10" t="s">
        <v>7</v>
      </c>
      <c r="B24" s="933"/>
      <c r="C24" s="934"/>
      <c r="D24" s="934"/>
      <c r="E24" s="934"/>
      <c r="F24" s="934"/>
      <c r="G24" s="935"/>
      <c r="H24" s="195"/>
    </row>
    <row r="25" spans="1:8">
      <c r="A25" s="936"/>
      <c r="C25" s="937"/>
      <c r="D25" s="937"/>
      <c r="E25" s="937"/>
      <c r="F25" s="937"/>
      <c r="G25" s="937"/>
    </row>
  </sheetData>
  <sheetProtection algorithmName="SHA-512" hashValue="NI507wgUd7NFRtzJOEjqZaTtNJWbygX6hFepwRfILbiBw+k3slNT+qnLTpyLQuMEKF5PBHKkuD6T4nyL7CR02w==" saltValue="UTOMUqHD8tBOxEUtZsZvcA==" spinCount="100000" sheet="1" objects="1" scenarios="1" selectLockedCells="1" selectUnlockedCells="1"/>
  <hyperlinks>
    <hyperlink ref="A1" location="Index!A1" display="◄ INDEX" xr:uid="{693B7992-044B-432F-800C-D54ED33DAB8C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B571-AF64-4199-95F6-50212B3FB919}">
  <dimension ref="A1:J22"/>
  <sheetViews>
    <sheetView zoomScaleNormal="100" workbookViewId="0">
      <selection activeCell="C27" sqref="C27"/>
    </sheetView>
  </sheetViews>
  <sheetFormatPr defaultColWidth="8.81640625" defaultRowHeight="14.5"/>
  <cols>
    <col min="1" max="1" width="52.1796875" style="9" customWidth="1"/>
    <col min="2" max="16384" width="8.81640625" style="9"/>
  </cols>
  <sheetData>
    <row r="1" spans="1:10" ht="15.5">
      <c r="A1" s="114" t="s">
        <v>219</v>
      </c>
    </row>
    <row r="2" spans="1:10" ht="15.5">
      <c r="A2" s="182"/>
    </row>
    <row r="3" spans="1:10" ht="15.5">
      <c r="A3" s="182" t="s">
        <v>441</v>
      </c>
    </row>
    <row r="4" spans="1:10">
      <c r="A4" s="1145" t="s">
        <v>715</v>
      </c>
      <c r="B4" s="1145"/>
      <c r="C4" s="1145"/>
      <c r="D4" s="1145"/>
      <c r="E4" s="1145"/>
      <c r="F4" s="1145"/>
      <c r="G4" s="1145"/>
    </row>
    <row r="5" spans="1:10" ht="21">
      <c r="A5" s="118" t="s">
        <v>253</v>
      </c>
      <c r="B5" s="938" t="s">
        <v>53</v>
      </c>
      <c r="C5" s="939">
        <v>2020</v>
      </c>
      <c r="D5" s="939">
        <v>2021</v>
      </c>
      <c r="E5" s="939">
        <v>2022</v>
      </c>
      <c r="F5" s="939">
        <v>2023</v>
      </c>
      <c r="G5" s="940">
        <v>2024</v>
      </c>
      <c r="J5" s="362"/>
    </row>
    <row r="6" spans="1:10" ht="21">
      <c r="A6" s="906" t="s">
        <v>92</v>
      </c>
      <c r="B6" s="941"/>
      <c r="C6" s="942"/>
      <c r="D6" s="942"/>
      <c r="E6" s="942"/>
      <c r="F6" s="942"/>
      <c r="G6" s="943"/>
      <c r="J6" s="362"/>
    </row>
    <row r="7" spans="1:10">
      <c r="A7" s="944" t="s">
        <v>102</v>
      </c>
      <c r="B7" s="945" t="s">
        <v>254</v>
      </c>
      <c r="C7" s="946">
        <v>310.7</v>
      </c>
      <c r="D7" s="946">
        <v>236</v>
      </c>
      <c r="E7" s="946">
        <v>174.85078134852091</v>
      </c>
      <c r="F7" s="946">
        <v>173.6</v>
      </c>
      <c r="G7" s="947">
        <v>237.1</v>
      </c>
    </row>
    <row r="8" spans="1:10">
      <c r="A8" s="948" t="s">
        <v>494</v>
      </c>
      <c r="B8" s="945"/>
      <c r="C8" s="946">
        <v>54.4</v>
      </c>
      <c r="D8" s="946">
        <v>271.10000000000002</v>
      </c>
      <c r="E8" s="946">
        <v>90.088727324729476</v>
      </c>
      <c r="F8" s="946">
        <v>107.3320353962294</v>
      </c>
      <c r="G8" s="947">
        <v>61.638351298730043</v>
      </c>
    </row>
    <row r="9" spans="1:10">
      <c r="A9" s="948" t="s">
        <v>93</v>
      </c>
      <c r="B9" s="945"/>
      <c r="C9" s="946">
        <v>12.4</v>
      </c>
      <c r="D9" s="946">
        <v>9.9</v>
      </c>
      <c r="E9" s="949">
        <v>7.5790909727474434</v>
      </c>
      <c r="F9" s="949">
        <v>6.9811786808674228</v>
      </c>
      <c r="G9" s="947">
        <v>8.9193367182440948</v>
      </c>
    </row>
    <row r="10" spans="1:10" ht="17.5" customHeight="1">
      <c r="A10" s="948" t="s">
        <v>134</v>
      </c>
      <c r="B10" s="945"/>
      <c r="C10" s="946">
        <v>15.5</v>
      </c>
      <c r="D10" s="946">
        <v>11.8</v>
      </c>
      <c r="E10" s="949">
        <v>8.6350734421068296</v>
      </c>
      <c r="F10" s="949">
        <v>8.67976738520737</v>
      </c>
      <c r="G10" s="950">
        <v>11.855072032703246</v>
      </c>
    </row>
    <row r="11" spans="1:10">
      <c r="A11" s="951" t="s">
        <v>94</v>
      </c>
      <c r="B11" s="941"/>
      <c r="C11" s="952"/>
      <c r="D11" s="952"/>
      <c r="E11" s="952"/>
      <c r="F11" s="952"/>
      <c r="G11" s="953"/>
    </row>
    <row r="12" spans="1:10">
      <c r="A12" s="948" t="s">
        <v>95</v>
      </c>
      <c r="B12" s="945"/>
      <c r="C12" s="946">
        <v>29.3</v>
      </c>
      <c r="D12" s="946">
        <v>27.9</v>
      </c>
      <c r="E12" s="949">
        <v>21.31</v>
      </c>
      <c r="F12" s="949">
        <v>39.6</v>
      </c>
      <c r="G12" s="950">
        <v>66.400000000000006</v>
      </c>
    </row>
    <row r="13" spans="1:10">
      <c r="A13" s="948" t="s">
        <v>101</v>
      </c>
      <c r="B13" s="945" t="s">
        <v>255</v>
      </c>
      <c r="C13" s="946">
        <v>90.64</v>
      </c>
      <c r="D13" s="946">
        <v>96.34</v>
      </c>
      <c r="E13" s="949">
        <v>96</v>
      </c>
      <c r="F13" s="949">
        <v>93</v>
      </c>
      <c r="G13" s="950">
        <v>87.7</v>
      </c>
    </row>
    <row r="14" spans="1:10">
      <c r="A14" s="951" t="s">
        <v>97</v>
      </c>
      <c r="B14" s="941"/>
      <c r="C14" s="952"/>
      <c r="D14" s="952"/>
      <c r="E14" s="952"/>
      <c r="F14" s="952"/>
      <c r="G14" s="953"/>
    </row>
    <row r="15" spans="1:10">
      <c r="A15" s="948" t="s">
        <v>495</v>
      </c>
      <c r="B15" s="945"/>
      <c r="C15" s="946">
        <v>98</v>
      </c>
      <c r="D15" s="946">
        <v>100</v>
      </c>
      <c r="E15" s="946">
        <v>99.085308434606588</v>
      </c>
      <c r="F15" s="946">
        <v>98.4</v>
      </c>
      <c r="G15" s="954">
        <v>98.7</v>
      </c>
    </row>
    <row r="16" spans="1:10">
      <c r="A16" s="951" t="s">
        <v>98</v>
      </c>
      <c r="B16" s="941"/>
      <c r="C16" s="952"/>
      <c r="D16" s="952"/>
      <c r="E16" s="952"/>
      <c r="F16" s="952"/>
      <c r="G16" s="953"/>
    </row>
    <row r="17" spans="1:7">
      <c r="A17" s="948" t="s">
        <v>99</v>
      </c>
      <c r="B17" s="945"/>
      <c r="C17" s="949">
        <v>50.69565234296396</v>
      </c>
      <c r="D17" s="949">
        <v>30.421189248400733</v>
      </c>
      <c r="E17" s="949">
        <v>33.22392358416495</v>
      </c>
      <c r="F17" s="949">
        <v>40.1</v>
      </c>
      <c r="G17" s="950">
        <v>33.5</v>
      </c>
    </row>
    <row r="18" spans="1:7">
      <c r="A18" s="948" t="s">
        <v>100</v>
      </c>
      <c r="B18" s="945"/>
      <c r="C18" s="949">
        <v>5.2333549302390585</v>
      </c>
      <c r="D18" s="949">
        <v>5.419453387295774</v>
      </c>
      <c r="E18" s="949">
        <v>2.4698769437156702</v>
      </c>
      <c r="F18" s="949">
        <v>7.1</v>
      </c>
      <c r="G18" s="950">
        <v>10.199999999999999</v>
      </c>
    </row>
    <row r="19" spans="1:7">
      <c r="A19" s="951" t="s">
        <v>79</v>
      </c>
      <c r="B19" s="941"/>
      <c r="C19" s="955"/>
      <c r="D19" s="955"/>
      <c r="E19" s="955"/>
      <c r="F19" s="955"/>
      <c r="G19" s="956"/>
    </row>
    <row r="20" spans="1:7">
      <c r="A20" s="957" t="s">
        <v>133</v>
      </c>
      <c r="B20" s="958"/>
      <c r="C20" s="959">
        <v>29.3</v>
      </c>
      <c r="D20" s="959">
        <v>14.1</v>
      </c>
      <c r="E20" s="959">
        <v>13.46690668464616</v>
      </c>
      <c r="F20" s="960">
        <v>35.299999999999997</v>
      </c>
      <c r="G20" s="961">
        <v>27.4</v>
      </c>
    </row>
    <row r="21" spans="1:7">
      <c r="A21" s="10" t="s">
        <v>7</v>
      </c>
    </row>
    <row r="22" spans="1:7">
      <c r="A22" s="1146"/>
      <c r="B22" s="1146"/>
      <c r="C22" s="1146"/>
      <c r="D22" s="1146"/>
      <c r="E22" s="1146"/>
      <c r="F22" s="1146"/>
    </row>
  </sheetData>
  <sheetProtection algorithmName="SHA-512" hashValue="zlubGSJjN/X3KOoG69LmUtcNVBdMHNwg8VJb6NwYIDtEu6o0WMv4NJwZJd7WkOoHtCwZqy0G5HLpu11w95U0Qw==" saltValue="8/p5yVSw9YfoK3QbMMS9mw==" spinCount="100000" sheet="1" objects="1" scenarios="1" selectLockedCells="1" selectUnlockedCells="1"/>
  <mergeCells count="2">
    <mergeCell ref="A4:G4"/>
    <mergeCell ref="A22:F22"/>
  </mergeCells>
  <phoneticPr fontId="70" type="noConversion"/>
  <hyperlinks>
    <hyperlink ref="A1" location="Index!A1" display="◄ INDEX" xr:uid="{5BC2BE1A-9574-4ED1-86DF-FF16F48CBD1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ECB5E-DC6F-4E15-9618-F8E4DBFD2302}">
  <dimension ref="A1:U31"/>
  <sheetViews>
    <sheetView zoomScaleNormal="100" workbookViewId="0">
      <selection activeCell="F29" sqref="F29"/>
    </sheetView>
  </sheetViews>
  <sheetFormatPr defaultColWidth="8.81640625" defaultRowHeight="14"/>
  <cols>
    <col min="1" max="1" width="21.54296875" style="157" customWidth="1"/>
    <col min="2" max="3" width="11.54296875" style="157" customWidth="1"/>
    <col min="4" max="8" width="11.54296875" style="157" bestFit="1" customWidth="1"/>
    <col min="9" max="9" width="11.54296875" style="157" customWidth="1"/>
    <col min="10" max="10" width="11.54296875" style="157" bestFit="1" customWidth="1"/>
    <col min="11" max="11" width="11.54296875" style="157" customWidth="1"/>
    <col min="12" max="12" width="11.54296875" style="157" bestFit="1" customWidth="1"/>
    <col min="13" max="13" width="11.54296875" style="157" customWidth="1"/>
    <col min="14" max="14" width="11.1796875" style="157" bestFit="1" customWidth="1"/>
    <col min="15" max="20" width="9.81640625" style="157" bestFit="1" customWidth="1"/>
    <col min="21" max="16384" width="8.81640625" style="157"/>
  </cols>
  <sheetData>
    <row r="1" spans="1:10" ht="28.75" customHeight="1">
      <c r="A1" s="114" t="s">
        <v>219</v>
      </c>
    </row>
    <row r="4" spans="1:10">
      <c r="A4" s="11" t="s">
        <v>599</v>
      </c>
    </row>
    <row r="12" spans="1:10">
      <c r="J12" s="158"/>
    </row>
    <row r="13" spans="1:10">
      <c r="J13" s="158"/>
    </row>
    <row r="24" spans="1:21">
      <c r="A24" s="159" t="s">
        <v>7</v>
      </c>
    </row>
    <row r="27" spans="1:21">
      <c r="A27" s="17" t="s">
        <v>548</v>
      </c>
    </row>
    <row r="28" spans="1:21">
      <c r="A28" s="118" t="s">
        <v>636</v>
      </c>
      <c r="B28" s="160">
        <v>45292</v>
      </c>
      <c r="C28" s="160">
        <v>45323</v>
      </c>
      <c r="D28" s="160">
        <v>45352</v>
      </c>
      <c r="E28" s="160">
        <v>45383</v>
      </c>
      <c r="F28" s="160">
        <v>45413</v>
      </c>
      <c r="G28" s="160">
        <v>45444</v>
      </c>
      <c r="H28" s="160">
        <v>45474</v>
      </c>
      <c r="I28" s="160">
        <v>45505</v>
      </c>
      <c r="J28" s="160">
        <v>45536</v>
      </c>
      <c r="K28" s="160">
        <v>45566</v>
      </c>
      <c r="L28" s="160">
        <v>45597</v>
      </c>
      <c r="M28" s="160">
        <v>45627</v>
      </c>
      <c r="N28" s="160">
        <v>45658</v>
      </c>
      <c r="O28" s="161">
        <v>45689</v>
      </c>
      <c r="P28" s="160">
        <v>45717</v>
      </c>
      <c r="Q28" s="161">
        <v>45748</v>
      </c>
      <c r="R28" s="160">
        <v>45778</v>
      </c>
      <c r="S28" s="161">
        <v>45809</v>
      </c>
      <c r="T28" s="160">
        <v>45839</v>
      </c>
      <c r="U28" s="161">
        <v>45870</v>
      </c>
    </row>
    <row r="29" spans="1:21" ht="14.5">
      <c r="A29" s="162" t="s">
        <v>488</v>
      </c>
      <c r="B29" s="163">
        <v>15977.5361557822</v>
      </c>
      <c r="C29" s="163">
        <v>16297.556128579299</v>
      </c>
      <c r="D29" s="163">
        <v>17059.1513277919</v>
      </c>
      <c r="E29" s="163">
        <v>17202.475731759001</v>
      </c>
      <c r="F29" s="163">
        <v>17570.3959445777</v>
      </c>
      <c r="G29" s="163">
        <v>17749.279306171498</v>
      </c>
      <c r="H29" s="163">
        <v>17911.524111559502</v>
      </c>
      <c r="I29" s="163">
        <v>17527.8975658981</v>
      </c>
      <c r="J29" s="163">
        <v>17772</v>
      </c>
      <c r="K29" s="163">
        <v>18019</v>
      </c>
      <c r="L29" s="163">
        <v>18240</v>
      </c>
      <c r="M29" s="163">
        <v>18381.497135769401</v>
      </c>
      <c r="N29" s="164">
        <v>18570.564598782399</v>
      </c>
      <c r="O29" s="164">
        <v>18762.626340061201</v>
      </c>
      <c r="P29" s="164">
        <v>18953.5391617393</v>
      </c>
      <c r="Q29" s="164">
        <v>19460</v>
      </c>
      <c r="R29" s="164">
        <v>19813.2</v>
      </c>
      <c r="S29" s="164">
        <v>20434.900000000001</v>
      </c>
      <c r="T29" s="164">
        <v>20689.099999999999</v>
      </c>
      <c r="U29" s="165">
        <v>20837.5</v>
      </c>
    </row>
    <row r="30" spans="1:21" ht="14.5">
      <c r="A30" s="166" t="s">
        <v>487</v>
      </c>
      <c r="B30" s="167">
        <v>16841.032212230002</v>
      </c>
      <c r="C30" s="167">
        <v>17415.619847440019</v>
      </c>
      <c r="D30" s="167">
        <v>17647.281961780001</v>
      </c>
      <c r="E30" s="167">
        <v>17389.406569119998</v>
      </c>
      <c r="F30" s="167">
        <v>17281.053714400001</v>
      </c>
      <c r="G30" s="167">
        <v>17133.852247959996</v>
      </c>
      <c r="H30" s="167">
        <v>17575.265480919999</v>
      </c>
      <c r="I30" s="167">
        <v>18107.907975949998</v>
      </c>
      <c r="J30" s="167">
        <v>18194.015662799964</v>
      </c>
      <c r="K30" s="167">
        <v>18881.049406270024</v>
      </c>
      <c r="L30" s="167">
        <v>19866.666797530033</v>
      </c>
      <c r="M30" s="167">
        <v>19956.204338370007</v>
      </c>
      <c r="N30" s="164">
        <v>22268</v>
      </c>
      <c r="O30" s="164">
        <v>21721.78776587002</v>
      </c>
      <c r="P30" s="164">
        <v>23157.022088260022</v>
      </c>
      <c r="Q30" s="164">
        <v>23138.908776080018</v>
      </c>
      <c r="R30" s="164">
        <v>25081.647468410021</v>
      </c>
      <c r="S30" s="164">
        <v>24899.933860319994</v>
      </c>
      <c r="T30" s="164">
        <v>24607.403779500008</v>
      </c>
      <c r="U30" s="165">
        <v>25061.984630470033</v>
      </c>
    </row>
    <row r="31" spans="1:21">
      <c r="A31" s="159" t="s">
        <v>7</v>
      </c>
    </row>
  </sheetData>
  <sheetProtection algorithmName="SHA-512" hashValue="m3oN1RXcAt8BLMJs2x/EAzMa5zsa95VNl61uHv88e/J43TefvewfhYd+OaRZYL+VdN2u0FuzTq4j/Uwr/P+gkQ==" saltValue="Uqy1v9OVVQYxYPXu+Oh2zA==" spinCount="100000" sheet="1" objects="1" scenarios="1" selectLockedCells="1" selectUnlockedCells="1"/>
  <hyperlinks>
    <hyperlink ref="A1" location="Index!A1" display="◄ INDEX" xr:uid="{626C76ED-E5C3-490E-A6A9-CDECB2D459C8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27EA-647D-4AA3-82AD-52FA49D93ACC}">
  <dimension ref="A1:H10"/>
  <sheetViews>
    <sheetView workbookViewId="0">
      <selection activeCell="U30" sqref="U30"/>
    </sheetView>
  </sheetViews>
  <sheetFormatPr defaultColWidth="8.81640625" defaultRowHeight="14.5"/>
  <cols>
    <col min="1" max="1" width="35" style="9" customWidth="1"/>
    <col min="2" max="3" width="0" style="9" hidden="1" customWidth="1"/>
    <col min="4" max="16384" width="8.81640625" style="9"/>
  </cols>
  <sheetData>
    <row r="1" spans="1:8" ht="15.5">
      <c r="A1" s="114" t="s">
        <v>219</v>
      </c>
    </row>
    <row r="3" spans="1:8" ht="15.5">
      <c r="A3" s="182" t="s">
        <v>441</v>
      </c>
    </row>
    <row r="4" spans="1:8">
      <c r="A4" s="11" t="s">
        <v>716</v>
      </c>
      <c r="B4" s="869"/>
      <c r="C4" s="869"/>
      <c r="D4" s="869"/>
      <c r="E4" s="869"/>
      <c r="F4" s="869"/>
      <c r="G4" s="869"/>
      <c r="H4" s="962"/>
    </row>
    <row r="5" spans="1:8">
      <c r="A5" s="25" t="s">
        <v>253</v>
      </c>
      <c r="B5" s="963">
        <v>2018</v>
      </c>
      <c r="C5" s="963">
        <v>2019</v>
      </c>
      <c r="D5" s="963">
        <v>2020</v>
      </c>
      <c r="E5" s="963">
        <v>2021</v>
      </c>
      <c r="F5" s="963">
        <v>2022</v>
      </c>
      <c r="G5" s="963">
        <v>2023</v>
      </c>
      <c r="H5" s="503">
        <v>2024</v>
      </c>
    </row>
    <row r="6" spans="1:8">
      <c r="A6" s="964" t="s">
        <v>42</v>
      </c>
      <c r="B6" s="962">
        <v>0.91380638837335781</v>
      </c>
      <c r="C6" s="962">
        <v>0.98684467819459765</v>
      </c>
      <c r="D6" s="965">
        <v>109.8</v>
      </c>
      <c r="E6" s="965">
        <v>107.4</v>
      </c>
      <c r="F6" s="965">
        <v>108.6</v>
      </c>
      <c r="G6" s="965">
        <v>120</v>
      </c>
      <c r="H6" s="966">
        <v>120.3</v>
      </c>
    </row>
    <row r="7" spans="1:8">
      <c r="A7" s="295" t="s">
        <v>762</v>
      </c>
      <c r="B7" s="962">
        <v>4.0865691830722271E-2</v>
      </c>
      <c r="C7" s="962">
        <v>8.4601878539147482E-2</v>
      </c>
      <c r="D7" s="965">
        <v>27.3</v>
      </c>
      <c r="E7" s="965">
        <v>10.7</v>
      </c>
      <c r="F7" s="965">
        <v>11.4</v>
      </c>
      <c r="G7" s="965">
        <v>10.7</v>
      </c>
      <c r="H7" s="966">
        <v>9.8000000000000007</v>
      </c>
    </row>
    <row r="8" spans="1:8">
      <c r="A8" s="964" t="s">
        <v>43</v>
      </c>
      <c r="B8" s="962">
        <v>5.1969881061612176E-2</v>
      </c>
      <c r="C8" s="962">
        <v>0.10095552364892149</v>
      </c>
      <c r="D8" s="965">
        <v>32.1</v>
      </c>
      <c r="E8" s="965">
        <v>12.4</v>
      </c>
      <c r="F8" s="965">
        <v>12.9</v>
      </c>
      <c r="G8" s="965">
        <v>11.8</v>
      </c>
      <c r="H8" s="966">
        <v>10.8</v>
      </c>
    </row>
    <row r="9" spans="1:8">
      <c r="A9" s="309" t="s">
        <v>493</v>
      </c>
      <c r="B9" s="967">
        <v>0.62301401374388199</v>
      </c>
      <c r="C9" s="967">
        <v>0.59347177231880599</v>
      </c>
      <c r="D9" s="968">
        <v>60.9</v>
      </c>
      <c r="E9" s="968">
        <v>44.1</v>
      </c>
      <c r="F9" s="968">
        <v>40.9</v>
      </c>
      <c r="G9" s="968">
        <v>46.5</v>
      </c>
      <c r="H9" s="969">
        <v>44.4</v>
      </c>
    </row>
    <row r="10" spans="1:8">
      <c r="A10" s="10" t="s">
        <v>7</v>
      </c>
      <c r="B10" s="962"/>
      <c r="C10" s="962"/>
      <c r="D10" s="962"/>
      <c r="E10" s="962"/>
      <c r="F10" s="962"/>
      <c r="G10" s="962"/>
      <c r="H10" s="962"/>
    </row>
  </sheetData>
  <sheetProtection algorithmName="SHA-512" hashValue="DvPhdf5OkXK//5XzfUnZcM/lNmMhSNu8nABJo3Ejw5RVlwREj+x8IZZCvekLKGqCE3rLqv0YDeHjDPvKhpVQAA==" saltValue="jia7bd/LXHriRSNzmKB/1Q==" spinCount="100000" sheet="1" objects="1" scenarios="1" selectLockedCells="1" selectUnlockedCells="1"/>
  <hyperlinks>
    <hyperlink ref="A1" location="Index!A1" display="◄ INDEX" xr:uid="{D511A4AF-B8CB-4B98-8B94-C528C1D04C32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E3679-C743-44F4-9527-0B3C4AD5CE7B}">
  <dimension ref="A1:I12"/>
  <sheetViews>
    <sheetView zoomScaleNormal="100" workbookViewId="0">
      <selection activeCell="B16" sqref="B16"/>
    </sheetView>
  </sheetViews>
  <sheetFormatPr defaultColWidth="8.81640625" defaultRowHeight="14.5"/>
  <cols>
    <col min="1" max="1" width="48.453125" style="9" customWidth="1"/>
    <col min="2" max="2" width="8.81640625" style="9"/>
    <col min="3" max="5" width="5.81640625" style="9" bestFit="1" customWidth="1"/>
    <col min="6" max="6" width="5.90625" style="9" bestFit="1" customWidth="1"/>
    <col min="7" max="8" width="5.1796875" style="9" bestFit="1" customWidth="1"/>
    <col min="9" max="16384" width="8.81640625" style="9"/>
  </cols>
  <sheetData>
    <row r="1" spans="1:9" ht="15.5">
      <c r="A1" s="114" t="s">
        <v>219</v>
      </c>
    </row>
    <row r="3" spans="1:9" ht="15.5">
      <c r="A3" s="182" t="s">
        <v>441</v>
      </c>
    </row>
    <row r="4" spans="1:9">
      <c r="A4" s="11" t="s">
        <v>717</v>
      </c>
      <c r="B4" s="869"/>
      <c r="C4" s="869"/>
      <c r="D4" s="323"/>
      <c r="E4" s="323"/>
      <c r="F4" s="323"/>
      <c r="G4" s="323"/>
      <c r="H4" s="323"/>
      <c r="I4" s="323"/>
    </row>
    <row r="5" spans="1:9">
      <c r="A5" s="25" t="s">
        <v>253</v>
      </c>
      <c r="B5" s="19" t="s">
        <v>53</v>
      </c>
      <c r="C5" s="970">
        <v>2020</v>
      </c>
      <c r="D5" s="970">
        <v>2021</v>
      </c>
      <c r="E5" s="970">
        <v>2022</v>
      </c>
      <c r="F5" s="19" t="s">
        <v>53</v>
      </c>
      <c r="G5" s="970">
        <v>2023</v>
      </c>
      <c r="H5" s="460">
        <v>2024</v>
      </c>
      <c r="I5" s="323"/>
    </row>
    <row r="6" spans="1:9">
      <c r="A6" s="928" t="s">
        <v>54</v>
      </c>
      <c r="B6" s="971" t="s">
        <v>55</v>
      </c>
      <c r="C6" s="972">
        <v>15.1</v>
      </c>
      <c r="D6" s="972">
        <v>8.8000000000000007</v>
      </c>
      <c r="E6" s="972">
        <v>11.7</v>
      </c>
      <c r="F6" s="973" t="s">
        <v>55</v>
      </c>
      <c r="G6" s="974">
        <v>21.9</v>
      </c>
      <c r="H6" s="975">
        <v>20.8</v>
      </c>
      <c r="I6" s="323"/>
    </row>
    <row r="7" spans="1:9">
      <c r="A7" s="976" t="s">
        <v>56</v>
      </c>
      <c r="B7" s="971" t="s">
        <v>57</v>
      </c>
      <c r="C7" s="972">
        <v>52.4</v>
      </c>
      <c r="D7" s="972">
        <v>45.1</v>
      </c>
      <c r="E7" s="972">
        <v>46.5</v>
      </c>
      <c r="F7" s="973" t="s">
        <v>57</v>
      </c>
      <c r="G7" s="974">
        <v>53.2</v>
      </c>
      <c r="H7" s="975">
        <v>47.6</v>
      </c>
      <c r="I7" s="323"/>
    </row>
    <row r="8" spans="1:9">
      <c r="A8" s="928" t="s">
        <v>58</v>
      </c>
      <c r="B8" s="971" t="s">
        <v>59</v>
      </c>
      <c r="C8" s="972">
        <v>1.1000000000000001</v>
      </c>
      <c r="D8" s="972">
        <v>-1.4</v>
      </c>
      <c r="E8" s="972">
        <v>-1.7</v>
      </c>
      <c r="F8" s="973" t="s">
        <v>59</v>
      </c>
      <c r="G8" s="974">
        <v>7.3</v>
      </c>
      <c r="H8" s="975">
        <v>3</v>
      </c>
      <c r="I8" s="323"/>
    </row>
    <row r="9" spans="1:9">
      <c r="A9" s="928" t="s">
        <v>60</v>
      </c>
      <c r="B9" s="971" t="s">
        <v>61</v>
      </c>
      <c r="C9" s="972">
        <v>143</v>
      </c>
      <c r="D9" s="972">
        <v>135</v>
      </c>
      <c r="E9" s="972">
        <v>145.1</v>
      </c>
      <c r="F9" s="973" t="s">
        <v>62</v>
      </c>
      <c r="G9" s="974">
        <v>36.700000000000003</v>
      </c>
      <c r="H9" s="975">
        <v>45.2</v>
      </c>
      <c r="I9" s="323"/>
    </row>
    <row r="10" spans="1:9">
      <c r="A10" s="977" t="s">
        <v>63</v>
      </c>
      <c r="B10" s="978" t="s">
        <v>64</v>
      </c>
      <c r="C10" s="979">
        <v>13.1</v>
      </c>
      <c r="D10" s="979">
        <v>10.3</v>
      </c>
      <c r="E10" s="979">
        <v>12.8</v>
      </c>
      <c r="F10" s="980" t="s">
        <v>64</v>
      </c>
      <c r="G10" s="981">
        <v>20.6</v>
      </c>
      <c r="H10" s="982">
        <v>16.8</v>
      </c>
      <c r="I10" s="323"/>
    </row>
    <row r="11" spans="1:9">
      <c r="A11" s="10" t="s">
        <v>7</v>
      </c>
      <c r="B11" s="323"/>
      <c r="C11" s="323"/>
      <c r="D11" s="323"/>
      <c r="E11" s="323"/>
      <c r="F11" s="323"/>
      <c r="G11" s="323"/>
      <c r="H11" s="323"/>
      <c r="I11" s="323"/>
    </row>
    <row r="12" spans="1:9">
      <c r="A12" s="323"/>
      <c r="B12" s="323"/>
      <c r="C12" s="323"/>
      <c r="D12" s="323"/>
      <c r="E12" s="323"/>
      <c r="F12" s="323"/>
      <c r="G12" s="323"/>
      <c r="H12" s="323"/>
      <c r="I12" s="323"/>
    </row>
  </sheetData>
  <sheetProtection algorithmName="SHA-512" hashValue="1iK+VB23xcwPPr/62FimIO1el4cpYF/vpoDk3OjGvGYy6vAdP5hEf/VPGqDan5pcCs/jUfeboAEJj4LNcSZVtA==" saltValue="mjZu9daPRkf1v5CQmtLciA==" spinCount="100000" sheet="1" objects="1" scenarios="1" selectLockedCells="1" selectUnlockedCells="1"/>
  <hyperlinks>
    <hyperlink ref="A1" location="Index!A1" display="◄ INDEX" xr:uid="{889FF8B0-FD10-46CD-8A61-59AD1AEE53DA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A5107-1DD2-46A6-A56D-A12BF97E4FDB}">
  <dimension ref="A1:S29"/>
  <sheetViews>
    <sheetView zoomScale="90" zoomScaleNormal="90" workbookViewId="0">
      <selection activeCell="K31" sqref="K31"/>
    </sheetView>
  </sheetViews>
  <sheetFormatPr defaultColWidth="8.81640625" defaultRowHeight="14"/>
  <cols>
    <col min="1" max="1" width="15.54296875" style="52" customWidth="1"/>
    <col min="2" max="2" width="20" style="52" customWidth="1"/>
    <col min="3" max="9" width="8.81640625" style="52"/>
    <col min="10" max="10" width="17.81640625" style="52" customWidth="1"/>
    <col min="11" max="11" width="23.81640625" style="52" customWidth="1"/>
    <col min="12" max="16" width="8.81640625" style="52"/>
    <col min="17" max="17" width="18.81640625" style="52" customWidth="1"/>
    <col min="18" max="18" width="17.453125" style="52" customWidth="1"/>
    <col min="19" max="16384" width="8.81640625" style="52"/>
  </cols>
  <sheetData>
    <row r="1" spans="1:17" ht="15.5">
      <c r="A1" s="114" t="s">
        <v>219</v>
      </c>
    </row>
    <row r="3" spans="1:17" ht="15.5">
      <c r="A3" s="983" t="s">
        <v>442</v>
      </c>
    </row>
    <row r="4" spans="1:17">
      <c r="A4" s="488" t="s">
        <v>472</v>
      </c>
      <c r="J4" s="488" t="s">
        <v>744</v>
      </c>
      <c r="Q4" s="488" t="s">
        <v>443</v>
      </c>
    </row>
    <row r="5" spans="1:17">
      <c r="A5" s="488"/>
      <c r="J5" s="268"/>
      <c r="Q5" s="268"/>
    </row>
    <row r="18" spans="1:19">
      <c r="A18" s="10" t="s">
        <v>459</v>
      </c>
      <c r="J18" s="159" t="s">
        <v>7</v>
      </c>
      <c r="Q18" s="10" t="s">
        <v>458</v>
      </c>
    </row>
    <row r="19" spans="1:19" ht="13.5" customHeight="1"/>
    <row r="20" spans="1:19" ht="13.5" customHeight="1"/>
    <row r="21" spans="1:19" s="10" customFormat="1" ht="12.5"/>
    <row r="22" spans="1:19" s="225" customFormat="1" ht="20.5" customHeight="1">
      <c r="A22" s="1147" t="s">
        <v>444</v>
      </c>
      <c r="B22" s="1148"/>
      <c r="C22" s="1148"/>
      <c r="D22" s="1148"/>
      <c r="Q22" s="1147" t="s">
        <v>268</v>
      </c>
      <c r="R22" s="1148"/>
      <c r="S22" s="1148"/>
    </row>
    <row r="23" spans="1:19" s="18" customFormat="1" ht="21" customHeight="1">
      <c r="A23" s="1148"/>
      <c r="B23" s="1148"/>
      <c r="C23" s="1148"/>
      <c r="D23" s="1148"/>
      <c r="J23" s="18" t="s">
        <v>269</v>
      </c>
      <c r="Q23" s="1148"/>
      <c r="R23" s="1148"/>
      <c r="S23" s="1148"/>
    </row>
    <row r="24" spans="1:19" s="985" customFormat="1" ht="28">
      <c r="A24" s="410" t="s">
        <v>259</v>
      </c>
      <c r="B24" s="984" t="s">
        <v>270</v>
      </c>
      <c r="J24" s="410" t="s">
        <v>259</v>
      </c>
      <c r="K24" s="986" t="s">
        <v>271</v>
      </c>
      <c r="Q24" s="410" t="s">
        <v>259</v>
      </c>
      <c r="R24" s="986" t="s">
        <v>272</v>
      </c>
    </row>
    <row r="25" spans="1:19">
      <c r="A25" s="725" t="s">
        <v>260</v>
      </c>
      <c r="B25" s="987">
        <v>4</v>
      </c>
      <c r="J25" s="988" t="s">
        <v>260</v>
      </c>
      <c r="K25" s="989">
        <v>3</v>
      </c>
      <c r="Q25" s="990" t="s">
        <v>267</v>
      </c>
      <c r="R25" s="991">
        <v>1</v>
      </c>
    </row>
    <row r="26" spans="1:19" ht="42">
      <c r="A26" s="728" t="s">
        <v>261</v>
      </c>
      <c r="B26" s="992">
        <v>4</v>
      </c>
      <c r="J26" s="988" t="s">
        <v>262</v>
      </c>
      <c r="K26" s="989">
        <v>5</v>
      </c>
      <c r="Q26" s="226" t="s">
        <v>266</v>
      </c>
      <c r="R26" s="993">
        <v>1</v>
      </c>
    </row>
    <row r="27" spans="1:19" ht="56">
      <c r="J27" s="994" t="s">
        <v>492</v>
      </c>
      <c r="K27" s="723">
        <v>0</v>
      </c>
      <c r="Q27" s="226" t="s">
        <v>265</v>
      </c>
      <c r="R27" s="993">
        <v>0</v>
      </c>
    </row>
    <row r="28" spans="1:19">
      <c r="Q28" s="226" t="s">
        <v>264</v>
      </c>
      <c r="R28" s="993">
        <v>2</v>
      </c>
    </row>
    <row r="29" spans="1:19" ht="28">
      <c r="Q29" s="995" t="s">
        <v>263</v>
      </c>
      <c r="R29" s="996">
        <v>0</v>
      </c>
    </row>
  </sheetData>
  <sheetProtection algorithmName="SHA-512" hashValue="X4g94hxx/Qwd9ZMZNjaOKpCgpLO94jbFhd0sgpt9Lg9mgS/N+R2DgWUxa5r4sJ0A2C+ioucxrQpCwRkGxZP6hw==" saltValue="DBwDbAu00/OsVh4HLhR7xQ==" spinCount="100000" sheet="1" objects="1" scenarios="1" selectLockedCells="1" selectUnlockedCells="1"/>
  <mergeCells count="2">
    <mergeCell ref="A22:D23"/>
    <mergeCell ref="Q22:S23"/>
  </mergeCells>
  <hyperlinks>
    <hyperlink ref="A1" location="Index!A1" display="◄ INDEX" xr:uid="{1A79F6DF-EDA6-4FE3-9662-73AF56F6F519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083A-F714-4F5D-89BE-811029DCEB39}">
  <dimension ref="A1:F26"/>
  <sheetViews>
    <sheetView zoomScaleNormal="100" workbookViewId="0">
      <selection activeCell="J15" sqref="J15"/>
    </sheetView>
  </sheetViews>
  <sheetFormatPr defaultColWidth="8.81640625" defaultRowHeight="14.5"/>
  <cols>
    <col min="1" max="1" width="26.54296875" style="9" customWidth="1"/>
    <col min="2" max="2" width="12.08984375" style="9" customWidth="1"/>
    <col min="3" max="3" width="11.453125" style="9" customWidth="1"/>
    <col min="4" max="4" width="12.1796875" style="9" customWidth="1"/>
    <col min="5" max="6" width="12.90625" style="9" customWidth="1"/>
    <col min="7" max="16384" width="8.81640625" style="9"/>
  </cols>
  <sheetData>
    <row r="1" spans="1:6" ht="15.5">
      <c r="A1" s="114" t="s">
        <v>219</v>
      </c>
    </row>
    <row r="4" spans="1:6">
      <c r="A4" s="11" t="s">
        <v>738</v>
      </c>
      <c r="B4" s="323"/>
      <c r="C4" s="323"/>
      <c r="D4" s="168"/>
      <c r="E4" s="168"/>
      <c r="F4" s="168"/>
    </row>
    <row r="5" spans="1:6" ht="28" customHeight="1">
      <c r="A5" s="997" t="s">
        <v>739</v>
      </c>
      <c r="B5" s="171">
        <v>44166</v>
      </c>
      <c r="C5" s="171">
        <v>44531</v>
      </c>
      <c r="D5" s="171">
        <v>44896</v>
      </c>
      <c r="E5" s="171">
        <v>45261</v>
      </c>
      <c r="F5" s="171">
        <v>45627</v>
      </c>
    </row>
    <row r="6" spans="1:6">
      <c r="A6" s="172" t="s">
        <v>112</v>
      </c>
      <c r="B6" s="300">
        <v>36586.019249992329</v>
      </c>
      <c r="C6" s="300">
        <v>53896.892725829675</v>
      </c>
      <c r="D6" s="300">
        <v>81260.22264532547</v>
      </c>
      <c r="E6" s="300">
        <v>99915.491961445325</v>
      </c>
      <c r="F6" s="998">
        <v>109261.2834693172</v>
      </c>
    </row>
    <row r="7" spans="1:6">
      <c r="A7" s="174" t="s">
        <v>114</v>
      </c>
      <c r="B7" s="300">
        <v>5616.8904259999999</v>
      </c>
      <c r="C7" s="300">
        <v>9215.0697899999996</v>
      </c>
      <c r="D7" s="999">
        <v>13406.474436</v>
      </c>
      <c r="E7" s="1000">
        <v>18230.214671624384</v>
      </c>
      <c r="F7" s="1001">
        <v>22301.46</v>
      </c>
    </row>
    <row r="8" spans="1:6">
      <c r="A8" s="174" t="s">
        <v>113</v>
      </c>
      <c r="B8" s="998">
        <v>7404.4447662926204</v>
      </c>
      <c r="C8" s="998">
        <v>8448.8038980699203</v>
      </c>
      <c r="D8" s="300">
        <v>12083.7184766996</v>
      </c>
      <c r="E8" s="300">
        <v>14819.725344946399</v>
      </c>
      <c r="F8" s="300">
        <v>15749.488701337799</v>
      </c>
    </row>
    <row r="9" spans="1:6">
      <c r="A9" s="176" t="s">
        <v>115</v>
      </c>
      <c r="B9" s="998">
        <v>68.731929371149988</v>
      </c>
      <c r="C9" s="998">
        <v>74.309806067019991</v>
      </c>
      <c r="D9" s="998">
        <v>87.064353069999996</v>
      </c>
      <c r="E9" s="998">
        <v>99.677586179999992</v>
      </c>
      <c r="F9" s="998">
        <v>110.89840862000001</v>
      </c>
    </row>
    <row r="10" spans="1:6">
      <c r="A10" s="291" t="s">
        <v>116</v>
      </c>
      <c r="B10" s="998">
        <v>521.03655065999999</v>
      </c>
      <c r="C10" s="998">
        <v>547.01331130959602</v>
      </c>
      <c r="D10" s="998">
        <v>812.36519827130599</v>
      </c>
      <c r="E10" s="998">
        <v>858.05938654188003</v>
      </c>
      <c r="F10" s="998">
        <v>1083.4480268899999</v>
      </c>
    </row>
    <row r="11" spans="1:6">
      <c r="A11" s="170" t="s">
        <v>688</v>
      </c>
      <c r="B11" s="1002">
        <f>SUM(B6:B10)</f>
        <v>50197.122922316092</v>
      </c>
      <c r="C11" s="1002">
        <f t="shared" ref="C11:F11" si="0">SUM(C6:C10)</f>
        <v>72182.089531276215</v>
      </c>
      <c r="D11" s="1002">
        <f t="shared" si="0"/>
        <v>107649.84510936638</v>
      </c>
      <c r="E11" s="1002">
        <f t="shared" si="0"/>
        <v>133923.16895073801</v>
      </c>
      <c r="F11" s="1002">
        <f t="shared" si="0"/>
        <v>148506.57860616501</v>
      </c>
    </row>
    <row r="12" spans="1:6">
      <c r="A12" s="10" t="s">
        <v>7</v>
      </c>
    </row>
    <row r="13" spans="1:6">
      <c r="A13" s="141"/>
      <c r="E13" s="446"/>
      <c r="F13" s="1003"/>
    </row>
    <row r="14" spans="1:6">
      <c r="F14" s="267"/>
    </row>
    <row r="23" spans="2:6">
      <c r="B23" s="446"/>
      <c r="C23" s="446"/>
      <c r="D23" s="446"/>
      <c r="E23" s="446"/>
      <c r="F23" s="446"/>
    </row>
    <row r="24" spans="2:6">
      <c r="B24" s="446"/>
      <c r="C24" s="446"/>
      <c r="D24" s="446"/>
      <c r="E24" s="446"/>
      <c r="F24" s="446"/>
    </row>
    <row r="25" spans="2:6">
      <c r="B25" s="446"/>
      <c r="C25" s="446"/>
      <c r="D25" s="446"/>
      <c r="E25" s="446"/>
      <c r="F25" s="446"/>
    </row>
    <row r="26" spans="2:6">
      <c r="B26" s="446"/>
      <c r="C26" s="446"/>
      <c r="D26" s="446"/>
      <c r="E26" s="446"/>
      <c r="F26" s="446"/>
    </row>
  </sheetData>
  <sheetProtection algorithmName="SHA-512" hashValue="j/oD1wTL+gFTkKCRqKAplanEydf5FjJ1gtSv7YyV6dz+wZi0FoJ0u+zzQ0ttq7X/gezLQ6wh1mbJ1NkJCU9Ycg==" saltValue="LPuEJ+RpM0HvfZkbYCWt+A==" spinCount="100000" sheet="1" objects="1" scenarios="1" selectLockedCells="1" selectUnlockedCells="1"/>
  <phoneticPr fontId="70" type="noConversion"/>
  <hyperlinks>
    <hyperlink ref="A1" location="Index!A1" display="◄ INDEX" xr:uid="{EC153C4C-9209-465D-A0ED-3F04791F6545}"/>
  </hyperlinks>
  <pageMargins left="0.7" right="0.7" top="0.75" bottom="0.75" header="0.3" footer="0.3"/>
  <ignoredErrors>
    <ignoredError sqref="B11:F11" formulaRange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7A9F0-0B34-426F-A918-AE0FDC88C4A6}">
  <dimension ref="A1:F31"/>
  <sheetViews>
    <sheetView topLeftCell="A15" zoomScaleNormal="100" workbookViewId="0">
      <selection sqref="A1:XFD1048576"/>
    </sheetView>
  </sheetViews>
  <sheetFormatPr defaultColWidth="8.81640625" defaultRowHeight="14.5"/>
  <cols>
    <col min="1" max="1" width="21.54296875" style="9" customWidth="1"/>
    <col min="2" max="2" width="12.453125" style="9" customWidth="1"/>
    <col min="3" max="3" width="12.81640625" style="9" customWidth="1"/>
    <col min="4" max="4" width="11.54296875" style="9" customWidth="1"/>
    <col min="5" max="5" width="12.453125" style="9" customWidth="1"/>
    <col min="6" max="6" width="11" style="9" customWidth="1"/>
    <col min="7" max="16384" width="8.81640625" style="9"/>
  </cols>
  <sheetData>
    <row r="1" spans="1:6" ht="15.5">
      <c r="A1" s="114" t="s">
        <v>219</v>
      </c>
    </row>
    <row r="4" spans="1:6">
      <c r="A4" s="11" t="s">
        <v>648</v>
      </c>
    </row>
    <row r="12" spans="1:6">
      <c r="F12" s="195"/>
    </row>
    <row r="17" spans="1:6" ht="15" customHeight="1"/>
    <row r="23" spans="1:6">
      <c r="A23" s="10" t="s">
        <v>457</v>
      </c>
      <c r="B23" s="313"/>
    </row>
    <row r="24" spans="1:6">
      <c r="A24" s="10"/>
    </row>
    <row r="26" spans="1:6">
      <c r="A26" s="11" t="s">
        <v>649</v>
      </c>
      <c r="B26" s="869"/>
      <c r="C26" s="869"/>
      <c r="D26" s="869"/>
      <c r="E26" s="869"/>
      <c r="F26" s="317"/>
    </row>
    <row r="27" spans="1:6">
      <c r="A27" s="328" t="s">
        <v>136</v>
      </c>
      <c r="B27" s="328">
        <v>2020</v>
      </c>
      <c r="C27" s="328">
        <v>2021</v>
      </c>
      <c r="D27" s="328">
        <v>2022</v>
      </c>
      <c r="E27" s="328">
        <v>2023</v>
      </c>
      <c r="F27" s="1004">
        <v>2024</v>
      </c>
    </row>
    <row r="28" spans="1:6">
      <c r="A28" s="1005" t="s">
        <v>169</v>
      </c>
      <c r="B28" s="292">
        <v>1.9129188881599</v>
      </c>
      <c r="C28" s="292">
        <v>1.6270523478999999</v>
      </c>
      <c r="D28" s="292">
        <v>2.1073463490531998</v>
      </c>
      <c r="E28" s="292">
        <v>1.44455277787532</v>
      </c>
      <c r="F28" s="292">
        <v>0.72383364885111101</v>
      </c>
    </row>
    <row r="29" spans="1:6">
      <c r="A29" s="1005" t="s">
        <v>40</v>
      </c>
      <c r="B29" s="292">
        <v>36.5907529584305</v>
      </c>
      <c r="C29" s="292">
        <v>53.896892725912998</v>
      </c>
      <c r="D29" s="292">
        <v>81.260222559643395</v>
      </c>
      <c r="E29" s="292">
        <v>99.915490501781406</v>
      </c>
      <c r="F29" s="292">
        <v>109.261284774373</v>
      </c>
    </row>
    <row r="30" spans="1:6" s="247" customFormat="1" ht="42">
      <c r="A30" s="1006" t="s">
        <v>689</v>
      </c>
      <c r="B30" s="1007">
        <v>5.2278751692623002</v>
      </c>
      <c r="C30" s="1007">
        <v>3.0188240278975003</v>
      </c>
      <c r="D30" s="1007">
        <v>2.5933307621775801</v>
      </c>
      <c r="E30" s="1007">
        <v>1.4457745947306999</v>
      </c>
      <c r="F30" s="1008">
        <v>0.66247953275109606</v>
      </c>
    </row>
    <row r="31" spans="1:6">
      <c r="A31" s="10" t="s">
        <v>7</v>
      </c>
      <c r="B31" s="313"/>
    </row>
  </sheetData>
  <sheetProtection algorithmName="SHA-512" hashValue="qSMKkv+H69jVkWWKarJyXC6t8veRrt5uG9e9LKWX4VMyzdXzEXLz4/aq4Kc6qZg9obU1VH2yTlDw/TQRw2fP8A==" saltValue="Wd+okijVM/BI9wp6iT7Uyw==" spinCount="100000" sheet="1" objects="1" scenarios="1" selectLockedCells="1" selectUnlockedCells="1"/>
  <hyperlinks>
    <hyperlink ref="A1" location="Index!A1" display="◄ INDEX" xr:uid="{4707C8A2-849E-4BFD-9B95-F10863F656AA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DA0E-2E25-4B55-BF20-558806E10088}">
  <dimension ref="A1:R28"/>
  <sheetViews>
    <sheetView zoomScaleNormal="100" workbookViewId="0">
      <selection activeCell="E26" sqref="E26"/>
    </sheetView>
  </sheetViews>
  <sheetFormatPr defaultColWidth="8.81640625" defaultRowHeight="14.5"/>
  <cols>
    <col min="1" max="1" width="13.54296875" style="9" customWidth="1"/>
    <col min="2" max="9" width="8.81640625" style="9"/>
    <col min="10" max="10" width="15.1796875" style="9" customWidth="1"/>
    <col min="11" max="12" width="8.81640625" style="9"/>
    <col min="13" max="13" width="10.453125" style="9" customWidth="1"/>
    <col min="14" max="16384" width="8.81640625" style="9"/>
  </cols>
  <sheetData>
    <row r="1" spans="1:18" ht="15.5">
      <c r="A1" s="114" t="s">
        <v>219</v>
      </c>
    </row>
    <row r="4" spans="1:18" s="11" customFormat="1" ht="14">
      <c r="A4" s="11" t="s">
        <v>650</v>
      </c>
      <c r="J4" s="11" t="s">
        <v>651</v>
      </c>
    </row>
    <row r="8" spans="1:18" ht="25">
      <c r="L8" s="1009"/>
      <c r="M8" s="267"/>
      <c r="N8" s="267"/>
      <c r="O8" s="267"/>
      <c r="P8" s="267"/>
      <c r="Q8" s="267"/>
      <c r="R8" s="267"/>
    </row>
    <row r="9" spans="1:18" ht="25">
      <c r="L9" s="1009"/>
      <c r="M9" s="267"/>
      <c r="N9" s="267"/>
      <c r="O9" s="267"/>
      <c r="P9" s="267"/>
      <c r="Q9" s="267"/>
      <c r="R9" s="267"/>
    </row>
    <row r="10" spans="1:18">
      <c r="L10" s="267"/>
      <c r="M10" s="267"/>
      <c r="N10" s="267"/>
      <c r="O10" s="267"/>
      <c r="P10" s="267"/>
      <c r="Q10" s="267"/>
      <c r="R10" s="267"/>
    </row>
    <row r="11" spans="1:18">
      <c r="L11" s="1010"/>
      <c r="M11" s="267"/>
      <c r="N11" s="267"/>
      <c r="O11" s="267"/>
      <c r="P11" s="267"/>
      <c r="Q11" s="267"/>
      <c r="R11" s="267"/>
    </row>
    <row r="12" spans="1:18">
      <c r="L12" s="267"/>
      <c r="M12" s="267"/>
      <c r="N12" s="267"/>
      <c r="O12" s="267"/>
      <c r="P12" s="267"/>
      <c r="Q12" s="267"/>
      <c r="R12" s="267"/>
    </row>
    <row r="21" spans="1:16">
      <c r="A21" s="10" t="s">
        <v>459</v>
      </c>
      <c r="J21" s="10" t="s">
        <v>7</v>
      </c>
    </row>
    <row r="24" spans="1:16" s="1011" customFormat="1" ht="14">
      <c r="A24" s="11" t="s">
        <v>652</v>
      </c>
      <c r="B24" s="869"/>
      <c r="C24" s="869"/>
      <c r="D24" s="869"/>
      <c r="E24" s="869"/>
      <c r="F24" s="869"/>
      <c r="G24" s="869"/>
      <c r="J24" s="11" t="s">
        <v>653</v>
      </c>
      <c r="K24" s="869"/>
      <c r="L24" s="869"/>
      <c r="M24" s="869"/>
      <c r="N24" s="869"/>
      <c r="O24" s="869"/>
      <c r="P24" s="869"/>
    </row>
    <row r="25" spans="1:16">
      <c r="A25" s="119"/>
      <c r="B25" s="1012">
        <v>2020</v>
      </c>
      <c r="C25" s="1012">
        <v>2021</v>
      </c>
      <c r="D25" s="1012">
        <v>2022</v>
      </c>
      <c r="E25" s="1012">
        <v>2023</v>
      </c>
      <c r="F25" s="523">
        <v>2024</v>
      </c>
      <c r="J25" s="119"/>
      <c r="K25" s="1012">
        <v>2020</v>
      </c>
      <c r="L25" s="1012">
        <v>2021</v>
      </c>
      <c r="M25" s="1012">
        <v>2022</v>
      </c>
      <c r="N25" s="1012">
        <v>2023</v>
      </c>
      <c r="O25" s="523">
        <v>2024</v>
      </c>
    </row>
    <row r="26" spans="1:16" s="1017" customFormat="1" ht="28">
      <c r="A26" s="1013" t="s">
        <v>153</v>
      </c>
      <c r="B26" s="1014">
        <v>40.353542091677504</v>
      </c>
      <c r="C26" s="1015">
        <v>40.184674022374104</v>
      </c>
      <c r="D26" s="1015">
        <v>66.31674348741609</v>
      </c>
      <c r="E26" s="1015">
        <v>67.389675317698405</v>
      </c>
      <c r="F26" s="1016">
        <v>62.276931453419905</v>
      </c>
      <c r="J26" s="1013" t="s">
        <v>190</v>
      </c>
      <c r="K26" s="1014">
        <v>67.5</v>
      </c>
      <c r="L26" s="1015">
        <v>71.599999999999994</v>
      </c>
      <c r="M26" s="1015">
        <v>74.099999999999994</v>
      </c>
      <c r="N26" s="1015">
        <v>73.3</v>
      </c>
      <c r="O26" s="1016">
        <v>70.7</v>
      </c>
    </row>
    <row r="27" spans="1:16">
      <c r="A27" s="10" t="s">
        <v>7</v>
      </c>
      <c r="B27" s="313"/>
      <c r="C27" s="313"/>
      <c r="J27" s="10" t="s">
        <v>7</v>
      </c>
      <c r="K27" s="313"/>
      <c r="L27" s="313"/>
      <c r="M27" s="313"/>
    </row>
    <row r="28" spans="1:16">
      <c r="L28" s="1018"/>
    </row>
  </sheetData>
  <sheetProtection algorithmName="SHA-512" hashValue="qjhPuMKN5qXvEcTsoYBNZc/y358KFwArQ9ICOj6kzayQMmlGC/Wl5rWfxjgQZ0LylZbGN+OdG0ayzXQgNgLCPg==" saltValue="SiJMcGVimAsV4mH228iOZw==" spinCount="100000" sheet="1" objects="1" scenarios="1" selectLockedCells="1" selectUnlockedCells="1"/>
  <hyperlinks>
    <hyperlink ref="A1" location="Index!A1" display="◄ INDEX" xr:uid="{C17AD953-C48C-456A-B58C-B56D6C23439E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23F1-319B-41E7-868B-A80A5E0EE337}">
  <dimension ref="A1:H38"/>
  <sheetViews>
    <sheetView topLeftCell="A15" workbookViewId="0">
      <selection activeCell="J39" sqref="J39"/>
    </sheetView>
  </sheetViews>
  <sheetFormatPr defaultColWidth="8.81640625" defaultRowHeight="14.5"/>
  <cols>
    <col min="1" max="1" width="11.453125" style="9" customWidth="1"/>
    <col min="2" max="5" width="13.81640625" style="9" hidden="1" customWidth="1"/>
    <col min="6" max="6" width="25.54296875" style="9" customWidth="1"/>
    <col min="7" max="16384" width="8.81640625" style="9"/>
  </cols>
  <sheetData>
    <row r="1" spans="1:6" ht="15.5">
      <c r="A1" s="114" t="s">
        <v>219</v>
      </c>
    </row>
    <row r="2" spans="1:6">
      <c r="A2" s="1019"/>
    </row>
    <row r="3" spans="1:6">
      <c r="A3" s="1019"/>
    </row>
    <row r="4" spans="1:6">
      <c r="A4" s="11" t="s">
        <v>655</v>
      </c>
      <c r="F4" s="195"/>
    </row>
    <row r="20" spans="1:8">
      <c r="A20" s="10" t="s">
        <v>456</v>
      </c>
      <c r="B20" s="313"/>
      <c r="C20" s="313"/>
      <c r="D20" s="313"/>
      <c r="E20" s="313"/>
      <c r="F20" s="313"/>
    </row>
    <row r="23" spans="1:8">
      <c r="A23" s="11" t="s">
        <v>656</v>
      </c>
    </row>
    <row r="24" spans="1:8">
      <c r="A24" s="1149" t="s">
        <v>186</v>
      </c>
      <c r="B24" s="1020">
        <v>44166</v>
      </c>
      <c r="C24" s="1020">
        <v>44531</v>
      </c>
      <c r="D24" s="1020">
        <v>44896</v>
      </c>
      <c r="E24" s="1020">
        <v>45261</v>
      </c>
      <c r="F24" s="1021">
        <v>45627</v>
      </c>
    </row>
    <row r="25" spans="1:8" ht="18.649999999999999" customHeight="1">
      <c r="A25" s="1150"/>
      <c r="B25" s="1022" t="s">
        <v>175</v>
      </c>
      <c r="C25" s="1022" t="s">
        <v>175</v>
      </c>
      <c r="D25" s="1022" t="s">
        <v>175</v>
      </c>
      <c r="E25" s="1022" t="s">
        <v>175</v>
      </c>
      <c r="F25" s="1022" t="s">
        <v>187</v>
      </c>
    </row>
    <row r="26" spans="1:8">
      <c r="A26" s="1023" t="s">
        <v>17</v>
      </c>
      <c r="B26" s="1024">
        <v>20967593.081040423</v>
      </c>
      <c r="C26" s="1024">
        <v>44453055.1708868</v>
      </c>
      <c r="D26" s="1024">
        <v>31220063.232905798</v>
      </c>
      <c r="E26" s="1024">
        <v>29622248.592747603</v>
      </c>
      <c r="F26" s="1025">
        <v>17824.984360748102</v>
      </c>
      <c r="H26" s="195"/>
    </row>
    <row r="27" spans="1:8">
      <c r="A27" s="1023" t="s">
        <v>18</v>
      </c>
      <c r="B27" s="1024">
        <v>1898521.7546015927</v>
      </c>
      <c r="C27" s="1024">
        <v>6328647.2918781638</v>
      </c>
      <c r="D27" s="1024">
        <v>2894742.870568512</v>
      </c>
      <c r="E27" s="1024">
        <v>8832707.7574372403</v>
      </c>
      <c r="F27" s="1025">
        <v>17369.212807882999</v>
      </c>
    </row>
    <row r="28" spans="1:8">
      <c r="A28" s="1023" t="s">
        <v>176</v>
      </c>
      <c r="B28" s="1024">
        <v>32874.99981897082</v>
      </c>
      <c r="C28" s="1024">
        <v>32874.999964297705</v>
      </c>
      <c r="D28" s="1024">
        <v>32875.000052125142</v>
      </c>
      <c r="E28" s="1024">
        <v>32875.000053126496</v>
      </c>
      <c r="F28" s="1025">
        <v>32.875000056485</v>
      </c>
    </row>
    <row r="29" spans="1:8">
      <c r="A29" s="1023" t="s">
        <v>177</v>
      </c>
      <c r="B29" s="1024">
        <v>263651.89034017106</v>
      </c>
      <c r="C29" s="1024">
        <v>262235.68974529346</v>
      </c>
      <c r="D29" s="1024">
        <v>260872.49004773813</v>
      </c>
      <c r="E29" s="1024">
        <v>259509.28981595094</v>
      </c>
      <c r="F29" s="1025">
        <v>258.09308975135099</v>
      </c>
    </row>
    <row r="30" spans="1:8">
      <c r="A30" s="1023" t="s">
        <v>178</v>
      </c>
      <c r="B30" s="1024">
        <v>58854.999819891207</v>
      </c>
      <c r="C30" s="1024">
        <v>58855.000306316244</v>
      </c>
      <c r="D30" s="1024">
        <v>58834.999936123728</v>
      </c>
      <c r="E30" s="1024">
        <v>43835.000053823052</v>
      </c>
      <c r="F30" s="1025">
        <v>43.834999938847602</v>
      </c>
    </row>
    <row r="31" spans="1:8">
      <c r="A31" s="1023" t="s">
        <v>179</v>
      </c>
      <c r="B31" s="1024">
        <v>91635.73095877278</v>
      </c>
      <c r="C31" s="1024">
        <v>91635.729340804231</v>
      </c>
      <c r="D31" s="1024">
        <v>91635.730423190864</v>
      </c>
      <c r="E31" s="1024">
        <v>91635.729270472366</v>
      </c>
      <c r="F31" s="1025">
        <v>91.635729999999995</v>
      </c>
    </row>
    <row r="32" spans="1:8">
      <c r="A32" s="1023" t="s">
        <v>180</v>
      </c>
      <c r="B32" s="1024">
        <v>17107.999426564405</v>
      </c>
      <c r="C32" s="1024">
        <v>17108.000394983705</v>
      </c>
      <c r="D32" s="1024">
        <v>17108.000253373026</v>
      </c>
      <c r="E32" s="1024">
        <v>17107.999781187602</v>
      </c>
      <c r="F32" s="1025">
        <v>17.107999771663401</v>
      </c>
    </row>
    <row r="33" spans="1:6">
      <c r="A33" s="1023" t="s">
        <v>181</v>
      </c>
      <c r="B33" s="1024">
        <v>229688.54166666669</v>
      </c>
      <c r="C33" s="1024">
        <v>229688.52459016393</v>
      </c>
      <c r="D33" s="1024">
        <v>229688.50197109068</v>
      </c>
      <c r="E33" s="1024">
        <v>229688.53575482406</v>
      </c>
      <c r="F33" s="1025">
        <v>213.73445825932501</v>
      </c>
    </row>
    <row r="34" spans="1:6">
      <c r="A34" s="1023" t="s">
        <v>182</v>
      </c>
      <c r="B34" s="1024">
        <v>4539.0014630577907</v>
      </c>
      <c r="C34" s="1024">
        <v>4539.0008212428147</v>
      </c>
      <c r="D34" s="1024">
        <v>1595.000823316318</v>
      </c>
      <c r="E34" s="1024">
        <v>1594.9996744579723</v>
      </c>
      <c r="F34" s="1025">
        <v>1.5949995645737201</v>
      </c>
    </row>
    <row r="35" spans="1:6">
      <c r="A35" s="1023" t="s">
        <v>183</v>
      </c>
      <c r="B35" s="1024">
        <v>17380</v>
      </c>
      <c r="C35" s="1024">
        <v>17380</v>
      </c>
      <c r="D35" s="1024">
        <v>17380.000000000004</v>
      </c>
      <c r="E35" s="1024">
        <v>17380</v>
      </c>
      <c r="F35" s="1025">
        <v>17.38</v>
      </c>
    </row>
    <row r="36" spans="1:6">
      <c r="A36" s="1023" t="s">
        <v>184</v>
      </c>
      <c r="B36" s="1024">
        <v>8385.0004769627012</v>
      </c>
      <c r="C36" s="1024">
        <v>8384.9996714201206</v>
      </c>
      <c r="D36" s="1024">
        <v>8385.0004215496156</v>
      </c>
      <c r="E36" s="1024">
        <v>8384.999817976628</v>
      </c>
      <c r="F36" s="1025">
        <v>8.3849999999999998</v>
      </c>
    </row>
    <row r="37" spans="1:6">
      <c r="A37" s="1026" t="s">
        <v>185</v>
      </c>
      <c r="B37" s="1027">
        <v>0</v>
      </c>
      <c r="C37" s="1027">
        <v>0</v>
      </c>
      <c r="D37" s="1027">
        <v>0</v>
      </c>
      <c r="E37" s="1027">
        <v>0</v>
      </c>
      <c r="F37" s="1028">
        <v>0</v>
      </c>
    </row>
    <row r="38" spans="1:6">
      <c r="A38" s="10" t="s">
        <v>7</v>
      </c>
      <c r="B38" s="313"/>
      <c r="C38" s="313"/>
      <c r="D38" s="313"/>
      <c r="E38" s="313"/>
      <c r="F38" s="313"/>
    </row>
  </sheetData>
  <sheetProtection algorithmName="SHA-512" hashValue="susTO+TTT4ij/Zyz8v9aLhAOjJjIuv/YYi2PBxMOURQ6IB+AO9dqIucrmmEVRTch5fVqfYj2lkgk21J/Bs39Pw==" saltValue="Wh7dycslJdzzKvVLFqcEog==" spinCount="100000" sheet="1" objects="1" scenarios="1" selectLockedCells="1" selectUnlockedCells="1"/>
  <mergeCells count="1">
    <mergeCell ref="A24:A25"/>
  </mergeCells>
  <hyperlinks>
    <hyperlink ref="A1" location="Index!A1" display="◄ INDEX" xr:uid="{4B1939A2-0C4F-4FFA-91D5-C482C7F45C7D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999B3-B9BF-49DB-8AED-19DD5015CF85}">
  <dimension ref="A1:AG49"/>
  <sheetViews>
    <sheetView zoomScaleNormal="100" workbookViewId="0">
      <selection activeCell="E26" sqref="E26"/>
    </sheetView>
  </sheetViews>
  <sheetFormatPr defaultColWidth="8.81640625" defaultRowHeight="14"/>
  <cols>
    <col min="1" max="1" width="26.54296875" style="1029" customWidth="1"/>
    <col min="2" max="9" width="8.81640625" style="1029"/>
    <col min="10" max="10" width="10.81640625" style="1029" customWidth="1"/>
    <col min="11" max="11" width="10.1796875" style="1029" customWidth="1"/>
    <col min="12" max="12" width="9.81640625" style="1029" customWidth="1"/>
    <col min="13" max="14" width="8.81640625" style="1029"/>
    <col min="15" max="15" width="8.54296875" style="1029" bestFit="1" customWidth="1"/>
    <col min="16" max="16384" width="8.81640625" style="1029"/>
  </cols>
  <sheetData>
    <row r="1" spans="1:26" ht="15.5">
      <c r="A1" s="114" t="s">
        <v>219</v>
      </c>
      <c r="B1" s="23"/>
    </row>
    <row r="2" spans="1:26" ht="15.5">
      <c r="A2" s="182"/>
    </row>
    <row r="3" spans="1:26" ht="15.5">
      <c r="A3" s="182"/>
    </row>
    <row r="4" spans="1:26" s="1030" customFormat="1">
      <c r="A4" s="11" t="s">
        <v>659</v>
      </c>
      <c r="B4" s="11"/>
      <c r="C4" s="11"/>
      <c r="D4" s="11"/>
      <c r="K4" s="11" t="s">
        <v>660</v>
      </c>
      <c r="L4" s="11"/>
      <c r="M4" s="11"/>
      <c r="N4" s="11"/>
      <c r="O4" s="11"/>
      <c r="V4" s="11" t="s">
        <v>661</v>
      </c>
      <c r="W4" s="11"/>
      <c r="X4" s="11"/>
      <c r="Y4" s="11"/>
      <c r="Z4" s="11"/>
    </row>
    <row r="17" spans="1:33">
      <c r="X17" s="117"/>
    </row>
    <row r="20" spans="1:33">
      <c r="A20" s="10" t="s">
        <v>456</v>
      </c>
      <c r="B20" s="10"/>
      <c r="C20" s="10"/>
      <c r="D20" s="10"/>
      <c r="K20" s="10" t="s">
        <v>458</v>
      </c>
      <c r="L20" s="10"/>
      <c r="M20" s="10"/>
      <c r="N20" s="10"/>
      <c r="V20" s="10" t="s">
        <v>7</v>
      </c>
      <c r="W20" s="10"/>
      <c r="X20" s="10"/>
      <c r="Y20" s="10"/>
    </row>
    <row r="23" spans="1:33">
      <c r="A23" s="1031" t="s">
        <v>664</v>
      </c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</row>
    <row r="24" spans="1:33" s="10" customFormat="1" ht="13">
      <c r="A24" s="1032"/>
      <c r="B24" s="1033">
        <v>42795</v>
      </c>
      <c r="C24" s="1034">
        <v>42887</v>
      </c>
      <c r="D24" s="1034">
        <v>42979</v>
      </c>
      <c r="E24" s="1034">
        <v>43070</v>
      </c>
      <c r="F24" s="1034">
        <v>43160</v>
      </c>
      <c r="G24" s="1034">
        <v>43252</v>
      </c>
      <c r="H24" s="1034">
        <v>43344</v>
      </c>
      <c r="I24" s="1034">
        <v>43435</v>
      </c>
      <c r="J24" s="1034">
        <v>43525</v>
      </c>
      <c r="K24" s="1034">
        <v>43617</v>
      </c>
      <c r="L24" s="1034">
        <v>43709</v>
      </c>
      <c r="M24" s="1034">
        <v>43800</v>
      </c>
      <c r="N24" s="1034">
        <v>43891</v>
      </c>
      <c r="O24" s="1034">
        <v>43983</v>
      </c>
      <c r="P24" s="1034">
        <v>44075</v>
      </c>
      <c r="Q24" s="1034">
        <v>44166</v>
      </c>
      <c r="R24" s="1034">
        <v>44256</v>
      </c>
      <c r="S24" s="1034">
        <v>44348</v>
      </c>
      <c r="T24" s="1034">
        <v>44440</v>
      </c>
      <c r="U24" s="1034">
        <v>44531</v>
      </c>
      <c r="V24" s="1034">
        <v>44621</v>
      </c>
      <c r="W24" s="1034">
        <v>44713</v>
      </c>
      <c r="X24" s="1034">
        <v>44805</v>
      </c>
      <c r="Y24" s="1034">
        <v>44896</v>
      </c>
      <c r="Z24" s="1034">
        <v>44986</v>
      </c>
      <c r="AA24" s="1034">
        <v>45078</v>
      </c>
      <c r="AB24" s="1034">
        <v>45170</v>
      </c>
      <c r="AC24" s="1034">
        <v>45261</v>
      </c>
      <c r="AD24" s="1034">
        <v>45352</v>
      </c>
      <c r="AE24" s="1034">
        <v>45444</v>
      </c>
      <c r="AF24" s="1034">
        <v>45565</v>
      </c>
      <c r="AG24" s="1035">
        <v>45657</v>
      </c>
    </row>
    <row r="25" spans="1:33" s="10" customFormat="1" ht="12.5">
      <c r="A25" s="1036" t="s">
        <v>557</v>
      </c>
      <c r="B25" s="1037">
        <v>14.6</v>
      </c>
      <c r="C25" s="1038">
        <v>14.2</v>
      </c>
      <c r="D25" s="1038">
        <v>14.5</v>
      </c>
      <c r="E25" s="1038">
        <v>14.3</v>
      </c>
      <c r="F25" s="1038">
        <v>14.285134224967393</v>
      </c>
      <c r="G25" s="1038">
        <v>14.4</v>
      </c>
      <c r="H25" s="1038">
        <v>14.151808511592444</v>
      </c>
      <c r="I25" s="1038">
        <v>14.389379693587731</v>
      </c>
      <c r="J25" s="1038">
        <v>14.961993325272251</v>
      </c>
      <c r="K25" s="1038">
        <v>14.684618322436664</v>
      </c>
      <c r="L25" s="1038">
        <v>15.156489703628425</v>
      </c>
      <c r="M25" s="1038">
        <v>15.150154331821753</v>
      </c>
      <c r="N25" s="1038">
        <v>14.819060564562493</v>
      </c>
      <c r="O25" s="1038">
        <v>14.887876011900918</v>
      </c>
      <c r="P25" s="1038">
        <v>14.742628487929224</v>
      </c>
      <c r="Q25" s="1038">
        <v>14.775353490502605</v>
      </c>
      <c r="R25" s="1038">
        <v>15.002901684712899</v>
      </c>
      <c r="S25" s="1038">
        <v>14.388183214895623</v>
      </c>
      <c r="T25" s="1038">
        <v>15.35870957350985</v>
      </c>
      <c r="U25" s="1038">
        <v>14.9</v>
      </c>
      <c r="V25" s="1038">
        <v>14.9</v>
      </c>
      <c r="W25" s="1038">
        <v>15.011961584115767</v>
      </c>
      <c r="X25" s="1038">
        <v>14.791042353812218</v>
      </c>
      <c r="Y25" s="1038">
        <v>13.389475917981073</v>
      </c>
      <c r="Z25" s="1038">
        <v>13.47537237916568</v>
      </c>
      <c r="AA25" s="1038">
        <v>14.111167820241555</v>
      </c>
      <c r="AB25" s="1038">
        <v>14.718630054276424</v>
      </c>
      <c r="AC25" s="1038">
        <v>14.931598371380794</v>
      </c>
      <c r="AD25" s="1038">
        <v>15.072049539029003</v>
      </c>
      <c r="AE25" s="1038">
        <v>14.691097498443106</v>
      </c>
      <c r="AF25" s="1038">
        <v>14.64039254687941</v>
      </c>
      <c r="AG25" s="1039">
        <v>14.66936396328798</v>
      </c>
    </row>
    <row r="26" spans="1:33" s="10" customFormat="1" ht="12.5">
      <c r="A26" s="1040" t="s">
        <v>558</v>
      </c>
      <c r="B26" s="1037">
        <v>9.1</v>
      </c>
      <c r="C26" s="1038">
        <v>9.2713571634594167</v>
      </c>
      <c r="D26" s="1038">
        <v>9</v>
      </c>
      <c r="E26" s="1038">
        <v>9.1</v>
      </c>
      <c r="F26" s="1038">
        <v>9.1642152863084032</v>
      </c>
      <c r="G26" s="1038">
        <v>9.4</v>
      </c>
      <c r="H26" s="1038">
        <v>9.2963722165096634</v>
      </c>
      <c r="I26" s="1038">
        <v>9.1715630246533504</v>
      </c>
      <c r="J26" s="1038">
        <v>9.1309097892867808</v>
      </c>
      <c r="K26" s="1038">
        <v>8.9855606697403339</v>
      </c>
      <c r="L26" s="1038">
        <v>8.856742410685909</v>
      </c>
      <c r="M26" s="1038">
        <v>8.8226273576976446</v>
      </c>
      <c r="N26" s="1038">
        <v>8.5161789552527534</v>
      </c>
      <c r="O26" s="1038">
        <v>7.8071967935845761</v>
      </c>
      <c r="P26" s="1038">
        <v>7.4688897920573138</v>
      </c>
      <c r="Q26" s="1038">
        <v>7.4158785132220402</v>
      </c>
      <c r="R26" s="1038">
        <v>6.8694513783647757</v>
      </c>
      <c r="S26" s="1038">
        <v>6.7321201461089144</v>
      </c>
      <c r="T26" s="1038">
        <v>6.8595953117922006</v>
      </c>
      <c r="U26" s="1038">
        <v>6.929917374588336</v>
      </c>
      <c r="V26" s="1038">
        <v>7.8435174255665654</v>
      </c>
      <c r="W26" s="1038">
        <v>6.897936586210129</v>
      </c>
      <c r="X26" s="1038">
        <v>7.2848668618284851</v>
      </c>
      <c r="Y26" s="1038">
        <v>7.8305555538573621</v>
      </c>
      <c r="Z26" s="1038">
        <v>7.8716144826764785</v>
      </c>
      <c r="AA26" s="1038">
        <v>8.2174674419115377</v>
      </c>
      <c r="AB26" s="1038">
        <v>8.5379222762777687</v>
      </c>
      <c r="AC26" s="1038">
        <v>11.093214835560298</v>
      </c>
      <c r="AD26" s="1038">
        <v>11.087321710323119</v>
      </c>
      <c r="AE26" s="1038">
        <v>10.064205541553445</v>
      </c>
      <c r="AF26" s="1038">
        <v>8.0604026429217921</v>
      </c>
      <c r="AG26" s="1039">
        <v>7.4695002316204588</v>
      </c>
    </row>
    <row r="27" spans="1:33" s="10" customFormat="1" ht="12.5">
      <c r="A27" s="1041" t="s">
        <v>556</v>
      </c>
      <c r="B27" s="1042">
        <v>5.5</v>
      </c>
      <c r="C27" s="1043">
        <v>4.9286428365405826</v>
      </c>
      <c r="D27" s="1043">
        <v>5.5</v>
      </c>
      <c r="E27" s="1043">
        <v>5.2000000000000011</v>
      </c>
      <c r="F27" s="1043">
        <v>5.1209189386589902</v>
      </c>
      <c r="G27" s="1043">
        <v>5</v>
      </c>
      <c r="H27" s="1043">
        <v>4.8554362950827805</v>
      </c>
      <c r="I27" s="1043">
        <v>5.2178166689343808</v>
      </c>
      <c r="J27" s="1043">
        <v>5.8310835359854707</v>
      </c>
      <c r="K27" s="1043">
        <v>5.6990576526963306</v>
      </c>
      <c r="L27" s="1043">
        <v>6.2997472929425165</v>
      </c>
      <c r="M27" s="1043">
        <v>6.3275269741241082</v>
      </c>
      <c r="N27" s="1043">
        <v>6.3028816093097397</v>
      </c>
      <c r="O27" s="1043">
        <v>7.0806792183163418</v>
      </c>
      <c r="P27" s="1043">
        <v>7.2737386958719101</v>
      </c>
      <c r="Q27" s="1043">
        <v>7.3594749772805645</v>
      </c>
      <c r="R27" s="1043">
        <v>8.1334503063481236</v>
      </c>
      <c r="S27" s="1043">
        <v>7.6560630687867084</v>
      </c>
      <c r="T27" s="1043">
        <v>8.4991142617176507</v>
      </c>
      <c r="U27" s="1043">
        <v>7.9700826254116643</v>
      </c>
      <c r="V27" s="1043">
        <v>7.056482574433435</v>
      </c>
      <c r="W27" s="1043">
        <v>8.1140249979056378</v>
      </c>
      <c r="X27" s="1043">
        <v>7.5061754919837327</v>
      </c>
      <c r="Y27" s="1043">
        <v>5.5589203641237113</v>
      </c>
      <c r="Z27" s="1043">
        <v>5.6037578964892019</v>
      </c>
      <c r="AA27" s="1043">
        <v>5.893700378330017</v>
      </c>
      <c r="AB27" s="1043">
        <v>6.1807077779986557</v>
      </c>
      <c r="AC27" s="1043">
        <v>3.8383835358204959</v>
      </c>
      <c r="AD27" s="1043">
        <v>3.9847278287058838</v>
      </c>
      <c r="AE27" s="1043">
        <v>4.6268919568896614</v>
      </c>
      <c r="AF27" s="1043">
        <v>6.5799899039576175</v>
      </c>
      <c r="AG27" s="1044">
        <v>7.1998637316675209</v>
      </c>
    </row>
    <row r="28" spans="1:33" s="10" customFormat="1" ht="13">
      <c r="A28" s="1032"/>
      <c r="B28" s="1033">
        <v>42795</v>
      </c>
      <c r="C28" s="1034">
        <v>42887</v>
      </c>
      <c r="D28" s="1034">
        <v>42979</v>
      </c>
      <c r="E28" s="1034">
        <v>43070</v>
      </c>
      <c r="F28" s="1034">
        <v>43160</v>
      </c>
      <c r="G28" s="1034">
        <v>43252</v>
      </c>
      <c r="H28" s="1034">
        <v>43344</v>
      </c>
      <c r="I28" s="1034">
        <v>43435</v>
      </c>
      <c r="J28" s="1034">
        <v>43525</v>
      </c>
      <c r="K28" s="1034">
        <v>43617</v>
      </c>
      <c r="L28" s="1034">
        <v>43709</v>
      </c>
      <c r="M28" s="1034">
        <v>43800</v>
      </c>
      <c r="N28" s="1034">
        <v>43891</v>
      </c>
      <c r="O28" s="1034">
        <v>43983</v>
      </c>
      <c r="P28" s="1034">
        <v>44075</v>
      </c>
      <c r="Q28" s="1034">
        <v>44166</v>
      </c>
      <c r="R28" s="1034">
        <v>44256</v>
      </c>
      <c r="S28" s="1034">
        <v>44348</v>
      </c>
      <c r="T28" s="1034">
        <v>44440</v>
      </c>
      <c r="U28" s="1034">
        <v>44531</v>
      </c>
      <c r="V28" s="1034">
        <v>44621</v>
      </c>
      <c r="W28" s="1034">
        <v>44713</v>
      </c>
      <c r="X28" s="1034">
        <v>44805</v>
      </c>
      <c r="Y28" s="1034">
        <v>44896</v>
      </c>
      <c r="Z28" s="1034">
        <v>44986</v>
      </c>
      <c r="AA28" s="1034">
        <v>45078</v>
      </c>
      <c r="AB28" s="1034">
        <v>45170</v>
      </c>
      <c r="AC28" s="1034">
        <v>45261</v>
      </c>
      <c r="AD28" s="1034">
        <v>45352</v>
      </c>
      <c r="AE28" s="1034">
        <v>45444</v>
      </c>
      <c r="AF28" s="1034">
        <v>45565</v>
      </c>
      <c r="AG28" s="1035">
        <v>45657</v>
      </c>
    </row>
    <row r="29" spans="1:33" s="10" customFormat="1" ht="13">
      <c r="A29" s="1045" t="s">
        <v>662</v>
      </c>
      <c r="B29" s="866"/>
      <c r="C29" s="866"/>
      <c r="D29" s="866"/>
      <c r="E29" s="866"/>
      <c r="F29" s="866"/>
      <c r="G29" s="866"/>
      <c r="H29" s="866"/>
      <c r="I29" s="866"/>
      <c r="J29" s="866"/>
      <c r="K29" s="866"/>
      <c r="L29" s="866"/>
      <c r="M29" s="866"/>
      <c r="N29" s="866"/>
      <c r="O29" s="866"/>
      <c r="P29" s="866"/>
      <c r="Q29" s="866"/>
      <c r="R29" s="866"/>
      <c r="S29" s="866"/>
      <c r="T29" s="866"/>
      <c r="U29" s="866"/>
      <c r="V29" s="866"/>
      <c r="W29" s="866"/>
      <c r="X29" s="866"/>
      <c r="Y29" s="866"/>
      <c r="Z29" s="866"/>
      <c r="AA29" s="866"/>
      <c r="AB29" s="866"/>
      <c r="AC29" s="866"/>
      <c r="AD29" s="866"/>
      <c r="AE29" s="866"/>
      <c r="AF29" s="866"/>
      <c r="AG29" s="1046"/>
    </row>
    <row r="30" spans="1:33" s="10" customFormat="1" ht="12.5">
      <c r="A30" s="1036" t="s">
        <v>586</v>
      </c>
      <c r="B30" s="1047">
        <v>9.448429318324715</v>
      </c>
      <c r="C30" s="1048">
        <v>9.3387246489129989</v>
      </c>
      <c r="D30" s="1048">
        <v>9.3000000000000007</v>
      </c>
      <c r="E30" s="1048">
        <v>9.1</v>
      </c>
      <c r="F30" s="1048">
        <v>8.9900228899439192</v>
      </c>
      <c r="G30" s="1048">
        <v>8.6999999999999993</v>
      </c>
      <c r="H30" s="1048">
        <v>8.5035002228298797</v>
      </c>
      <c r="I30" s="1048">
        <v>8.3265780676857837</v>
      </c>
      <c r="J30" s="1048">
        <v>8.0652085426266353</v>
      </c>
      <c r="K30" s="1048">
        <v>7.8296238475244229</v>
      </c>
      <c r="L30" s="1048">
        <v>8.5049919823535447</v>
      </c>
      <c r="M30" s="1048">
        <v>8.6473505072686123</v>
      </c>
      <c r="N30" s="1048">
        <v>8.5830387654499258</v>
      </c>
      <c r="O30" s="1048">
        <v>8.0882859855371958</v>
      </c>
      <c r="P30" s="1048">
        <v>7.9083868886407975</v>
      </c>
      <c r="Q30" s="1048">
        <v>7.8544206470332654</v>
      </c>
      <c r="R30" s="1048">
        <v>8.3572307973270696</v>
      </c>
      <c r="S30" s="1048">
        <v>8.2572293224619759</v>
      </c>
      <c r="T30" s="1048">
        <v>8.3150277682636755</v>
      </c>
      <c r="U30" s="1048">
        <v>8.487648063511994</v>
      </c>
      <c r="V30" s="1048">
        <v>8.2286342612712211</v>
      </c>
      <c r="W30" s="1048">
        <v>8.0778523047078661</v>
      </c>
      <c r="X30" s="1048">
        <v>8.0226797541874237</v>
      </c>
      <c r="Y30" s="1048">
        <v>8.1839380695859898</v>
      </c>
      <c r="Z30" s="1048">
        <v>8.1581687996368881</v>
      </c>
      <c r="AA30" s="1048">
        <v>8.2156758889219752</v>
      </c>
      <c r="AB30" s="1048">
        <v>7.9765000724637929</v>
      </c>
      <c r="AC30" s="1048">
        <v>7.9316012446012705</v>
      </c>
      <c r="AD30" s="1048">
        <v>8.0642454479506505</v>
      </c>
      <c r="AE30" s="1048">
        <v>8.2560401330726467</v>
      </c>
      <c r="AF30" s="1048">
        <v>8.4007371666830615</v>
      </c>
      <c r="AG30" s="1049">
        <v>8.1399667381226166</v>
      </c>
    </row>
    <row r="31" spans="1:33" s="10" customFormat="1" ht="12.5">
      <c r="A31" s="1040" t="s">
        <v>587</v>
      </c>
      <c r="B31" s="1037">
        <v>3.7034080281473414</v>
      </c>
      <c r="C31" s="1038">
        <v>3.597813103166283</v>
      </c>
      <c r="D31" s="1038">
        <v>3.5</v>
      </c>
      <c r="E31" s="1038">
        <v>3.4</v>
      </c>
      <c r="F31" s="1038">
        <v>3.2360621790717858</v>
      </c>
      <c r="G31" s="1038">
        <v>3.2</v>
      </c>
      <c r="H31" s="1038">
        <v>3.058305443581339</v>
      </c>
      <c r="I31" s="1038">
        <v>2.9281727574121748</v>
      </c>
      <c r="J31" s="1038">
        <v>2.8759374853697475</v>
      </c>
      <c r="K31" s="1038">
        <v>2.8132147911483916</v>
      </c>
      <c r="L31" s="1038">
        <v>2.6715705866097452</v>
      </c>
      <c r="M31" s="1038">
        <v>2.6168230029673598</v>
      </c>
      <c r="N31" s="1038">
        <v>2.6424345233424686</v>
      </c>
      <c r="O31" s="1038">
        <v>2.2524860902552679</v>
      </c>
      <c r="P31" s="1038">
        <v>2.0667920102731077</v>
      </c>
      <c r="Q31" s="1038">
        <v>1.9373548487860515</v>
      </c>
      <c r="R31" s="1038">
        <v>1.8110990430406806</v>
      </c>
      <c r="S31" s="1038">
        <v>1.7297366227728028</v>
      </c>
      <c r="T31" s="1038">
        <v>1.6255746823192971</v>
      </c>
      <c r="U31" s="1038">
        <v>1.4384754473372043</v>
      </c>
      <c r="V31" s="1038">
        <v>1.4002259102094869</v>
      </c>
      <c r="W31" s="1038">
        <v>1.3597167597195126</v>
      </c>
      <c r="X31" s="1038">
        <v>1.3374866229127054</v>
      </c>
      <c r="Y31" s="1038">
        <v>1.3758551908157861</v>
      </c>
      <c r="Z31" s="1038">
        <v>1.3601150154225563</v>
      </c>
      <c r="AA31" s="1038">
        <v>1.3677722909378653</v>
      </c>
      <c r="AB31" s="1038">
        <v>1.3472918215462963</v>
      </c>
      <c r="AC31" s="1038">
        <v>1.4366640755488176</v>
      </c>
      <c r="AD31" s="1038">
        <v>1.4669480427362644</v>
      </c>
      <c r="AE31" s="1038">
        <v>1.5549987818871505</v>
      </c>
      <c r="AF31" s="1038">
        <v>1.6563899164751879</v>
      </c>
      <c r="AG31" s="1039">
        <v>1.6209126327260035</v>
      </c>
    </row>
    <row r="32" spans="1:33" s="10" customFormat="1" ht="12.5">
      <c r="A32" s="1041" t="s">
        <v>588</v>
      </c>
      <c r="B32" s="1042">
        <v>5.7450212901773732</v>
      </c>
      <c r="C32" s="1043">
        <v>5.7409115457467159</v>
      </c>
      <c r="D32" s="1043">
        <v>5.8000000000000007</v>
      </c>
      <c r="E32" s="1043">
        <v>5.6999999999999993</v>
      </c>
      <c r="F32" s="1043">
        <v>5.7539607108721338</v>
      </c>
      <c r="G32" s="1043">
        <v>5.4999999999999991</v>
      </c>
      <c r="H32" s="1043">
        <v>5.4451947792485402</v>
      </c>
      <c r="I32" s="1043">
        <v>5.3984053102736089</v>
      </c>
      <c r="J32" s="1043">
        <v>5.1892710572568879</v>
      </c>
      <c r="K32" s="1043">
        <v>5.0164090563760313</v>
      </c>
      <c r="L32" s="1043">
        <v>5.8334213957437999</v>
      </c>
      <c r="M32" s="1043">
        <v>6.0305275043012525</v>
      </c>
      <c r="N32" s="1043">
        <v>5.9406042421074572</v>
      </c>
      <c r="O32" s="1043">
        <v>5.8357998952819283</v>
      </c>
      <c r="P32" s="1043">
        <v>5.8415948783676903</v>
      </c>
      <c r="Q32" s="1043">
        <v>5.9170657982472141</v>
      </c>
      <c r="R32" s="1043">
        <v>6.5461317542863888</v>
      </c>
      <c r="S32" s="1043">
        <v>6.5274926996891729</v>
      </c>
      <c r="T32" s="1043">
        <v>6.6894530859443782</v>
      </c>
      <c r="U32" s="1043">
        <v>7.0491726161747899</v>
      </c>
      <c r="V32" s="1043">
        <v>6.8284083510617339</v>
      </c>
      <c r="W32" s="1043">
        <v>6.7181355449883533</v>
      </c>
      <c r="X32" s="1043">
        <v>6.6851931312747181</v>
      </c>
      <c r="Y32" s="1043">
        <v>6.8080828787702039</v>
      </c>
      <c r="Z32" s="1043">
        <v>6.798053784214332</v>
      </c>
      <c r="AA32" s="1043">
        <v>6.8479035979841099</v>
      </c>
      <c r="AB32" s="1043">
        <v>6.6292082509174968</v>
      </c>
      <c r="AC32" s="1043">
        <v>6.4949371690524531</v>
      </c>
      <c r="AD32" s="1043">
        <v>6.5972974052143858</v>
      </c>
      <c r="AE32" s="1043">
        <v>6.7010413511854967</v>
      </c>
      <c r="AF32" s="1043">
        <v>6.7443472502078734</v>
      </c>
      <c r="AG32" s="1044">
        <v>6.5190541053966129</v>
      </c>
    </row>
    <row r="33" spans="1:33" s="10" customFormat="1" ht="13">
      <c r="A33" s="1032"/>
      <c r="B33" s="1033">
        <v>42795</v>
      </c>
      <c r="C33" s="1034">
        <v>42887</v>
      </c>
      <c r="D33" s="1034">
        <v>42979</v>
      </c>
      <c r="E33" s="1034">
        <v>43070</v>
      </c>
      <c r="F33" s="1034">
        <v>43160</v>
      </c>
      <c r="G33" s="1034">
        <v>43252</v>
      </c>
      <c r="H33" s="1034">
        <v>43344</v>
      </c>
      <c r="I33" s="1034">
        <v>43435</v>
      </c>
      <c r="J33" s="1034">
        <v>43525</v>
      </c>
      <c r="K33" s="1034">
        <v>43617</v>
      </c>
      <c r="L33" s="1034">
        <v>43709</v>
      </c>
      <c r="M33" s="1034">
        <v>43800</v>
      </c>
      <c r="N33" s="1034">
        <v>43891</v>
      </c>
      <c r="O33" s="1034">
        <v>43983</v>
      </c>
      <c r="P33" s="1034">
        <v>44075</v>
      </c>
      <c r="Q33" s="1034">
        <v>44166</v>
      </c>
      <c r="R33" s="1034">
        <v>44256</v>
      </c>
      <c r="S33" s="1034">
        <v>44348</v>
      </c>
      <c r="T33" s="1034">
        <v>44440</v>
      </c>
      <c r="U33" s="1034">
        <v>44531</v>
      </c>
      <c r="V33" s="1034">
        <v>44621</v>
      </c>
      <c r="W33" s="1034">
        <v>44713</v>
      </c>
      <c r="X33" s="1034">
        <v>44805</v>
      </c>
      <c r="Y33" s="1034">
        <v>44896</v>
      </c>
      <c r="Z33" s="1034">
        <v>44986</v>
      </c>
      <c r="AA33" s="1034">
        <v>45078</v>
      </c>
      <c r="AB33" s="1034">
        <v>45170</v>
      </c>
      <c r="AC33" s="1034">
        <v>45261</v>
      </c>
      <c r="AD33" s="1034">
        <v>45352</v>
      </c>
      <c r="AE33" s="1034">
        <v>45444</v>
      </c>
      <c r="AF33" s="1034">
        <v>45565</v>
      </c>
      <c r="AG33" s="1035">
        <v>45657</v>
      </c>
    </row>
    <row r="34" spans="1:33" s="10" customFormat="1" ht="13">
      <c r="A34" s="1045" t="s">
        <v>663</v>
      </c>
      <c r="B34" s="866"/>
      <c r="C34" s="866"/>
      <c r="D34" s="866"/>
      <c r="E34" s="866"/>
      <c r="F34" s="866"/>
      <c r="G34" s="866"/>
      <c r="H34" s="866"/>
      <c r="I34" s="866"/>
      <c r="J34" s="866"/>
      <c r="K34" s="866"/>
      <c r="L34" s="866"/>
      <c r="M34" s="866"/>
      <c r="N34" s="866"/>
      <c r="O34" s="866"/>
      <c r="P34" s="866"/>
      <c r="Q34" s="866"/>
      <c r="R34" s="866"/>
      <c r="S34" s="866"/>
      <c r="T34" s="866"/>
      <c r="U34" s="866"/>
      <c r="V34" s="866"/>
      <c r="W34" s="866"/>
      <c r="X34" s="866"/>
      <c r="Y34" s="866"/>
      <c r="Z34" s="866"/>
      <c r="AA34" s="866"/>
      <c r="AB34" s="866"/>
      <c r="AC34" s="866"/>
      <c r="AD34" s="866"/>
      <c r="AE34" s="866"/>
      <c r="AF34" s="866"/>
      <c r="AG34" s="1046"/>
    </row>
    <row r="35" spans="1:33" s="10" customFormat="1" ht="12.5">
      <c r="A35" s="1036" t="s">
        <v>589</v>
      </c>
      <c r="B35" s="1047">
        <v>8.8790008601060624</v>
      </c>
      <c r="C35" s="1048">
        <v>8.9362387663614555</v>
      </c>
      <c r="D35" s="1048">
        <v>8.9</v>
      </c>
      <c r="E35" s="1048">
        <v>8.8000000000000007</v>
      </c>
      <c r="F35" s="1048">
        <v>8.9439000734436771</v>
      </c>
      <c r="G35" s="1048">
        <v>8.6999999999999993</v>
      </c>
      <c r="H35" s="1048">
        <v>8.5448284166844779</v>
      </c>
      <c r="I35" s="1048">
        <v>8.4564656980035018</v>
      </c>
      <c r="J35" s="1048">
        <v>8.1821841584485711</v>
      </c>
      <c r="K35" s="1048">
        <v>7.9346715995996782</v>
      </c>
      <c r="L35" s="1048">
        <v>7.7720756557284867</v>
      </c>
      <c r="M35" s="1048">
        <v>8.280140598303543</v>
      </c>
      <c r="N35" s="1048">
        <v>8.3597147751179079</v>
      </c>
      <c r="O35" s="1048">
        <v>8.0693941651117029</v>
      </c>
      <c r="P35" s="1048">
        <v>8.2209608196654376</v>
      </c>
      <c r="Q35" s="1048">
        <v>8.2984942714019123</v>
      </c>
      <c r="R35" s="1048">
        <v>8.2723439689364486</v>
      </c>
      <c r="S35" s="1048">
        <v>8.3615888112690122</v>
      </c>
      <c r="T35" s="1048">
        <v>8.1935364483998345</v>
      </c>
      <c r="U35" s="1048">
        <v>8.2209685850409322</v>
      </c>
      <c r="V35" s="1048">
        <v>7.9278468459230078</v>
      </c>
      <c r="W35" s="1048">
        <v>7.7809907575848909</v>
      </c>
      <c r="X35" s="1048">
        <v>7.6796216575566394</v>
      </c>
      <c r="Y35" s="1048">
        <v>7.4810383427223837</v>
      </c>
      <c r="Z35" s="1048">
        <v>7.4092951857589853</v>
      </c>
      <c r="AA35" s="1048">
        <v>7.3853797677324877</v>
      </c>
      <c r="AB35" s="1048">
        <v>7.431009445488483</v>
      </c>
      <c r="AC35" s="1048">
        <v>7.1903278910259321</v>
      </c>
      <c r="AD35" s="1048">
        <v>7.3737735207733808</v>
      </c>
      <c r="AE35" s="1048">
        <v>7.1752461197562942</v>
      </c>
      <c r="AF35" s="1048">
        <v>7.0727099803111599</v>
      </c>
      <c r="AG35" s="1049">
        <v>7.2494526274418964</v>
      </c>
    </row>
    <row r="36" spans="1:33" s="10" customFormat="1" ht="12.5">
      <c r="A36" s="1040" t="s">
        <v>590</v>
      </c>
      <c r="B36" s="1037">
        <v>0.59153285956756041</v>
      </c>
      <c r="C36" s="1038">
        <v>0.57959870783177658</v>
      </c>
      <c r="D36" s="1038">
        <v>0.6</v>
      </c>
      <c r="E36" s="1038">
        <v>0.6</v>
      </c>
      <c r="F36" s="1038">
        <v>0.52573819935558497</v>
      </c>
      <c r="G36" s="1038">
        <v>0.5</v>
      </c>
      <c r="H36" s="1038">
        <v>0.47983349564276945</v>
      </c>
      <c r="I36" s="1038">
        <v>0.48476720999366074</v>
      </c>
      <c r="J36" s="1038">
        <v>0.46414527791896409</v>
      </c>
      <c r="K36" s="1038">
        <v>0.44873560454766281</v>
      </c>
      <c r="L36" s="1038">
        <v>0.44854326383140364</v>
      </c>
      <c r="M36" s="1038">
        <v>0.4467277640119503</v>
      </c>
      <c r="N36" s="1038">
        <v>0.34323202845504869</v>
      </c>
      <c r="O36" s="1038">
        <v>0.31697875973076384</v>
      </c>
      <c r="P36" s="1038">
        <v>0.29475919933057748</v>
      </c>
      <c r="Q36" s="1038">
        <v>0.2686547802120538</v>
      </c>
      <c r="R36" s="1038">
        <v>0.24712279040626814</v>
      </c>
      <c r="S36" s="1038">
        <v>0.22822655748734041</v>
      </c>
      <c r="T36" s="1038">
        <v>0.2038090968353638</v>
      </c>
      <c r="U36" s="1038">
        <v>0.18045152682393215</v>
      </c>
      <c r="V36" s="1038">
        <v>0.13873073065440591</v>
      </c>
      <c r="W36" s="1038">
        <v>0.13588479391235778</v>
      </c>
      <c r="X36" s="1038">
        <v>0.13476282754567556</v>
      </c>
      <c r="Y36" s="1038">
        <v>0.15150702130585736</v>
      </c>
      <c r="Z36" s="1038">
        <v>0.12818733787001854</v>
      </c>
      <c r="AA36" s="1038">
        <v>0.10572087065054339</v>
      </c>
      <c r="AB36" s="1038">
        <v>0.12379156082083659</v>
      </c>
      <c r="AC36" s="1038">
        <v>0.12512476756569635</v>
      </c>
      <c r="AD36" s="1038">
        <v>0.13643858942575215</v>
      </c>
      <c r="AE36" s="1038">
        <v>0.15545556229570986</v>
      </c>
      <c r="AF36" s="1038">
        <v>0.20322286310839094</v>
      </c>
      <c r="AG36" s="1039">
        <v>0.17240545820605072</v>
      </c>
    </row>
    <row r="37" spans="1:33" s="10" customFormat="1" ht="12.5">
      <c r="A37" s="1041" t="s">
        <v>591</v>
      </c>
      <c r="B37" s="1042">
        <v>8.2874680005385013</v>
      </c>
      <c r="C37" s="1043">
        <v>8.3566400585296794</v>
      </c>
      <c r="D37" s="1043">
        <v>8.3000000000000007</v>
      </c>
      <c r="E37" s="1043">
        <v>8.2000000000000011</v>
      </c>
      <c r="F37" s="1043">
        <v>8.4181618740880921</v>
      </c>
      <c r="G37" s="1043">
        <v>8.1999999999999993</v>
      </c>
      <c r="H37" s="1043">
        <v>8.0649949210417091</v>
      </c>
      <c r="I37" s="1043">
        <v>7.9716984880098414</v>
      </c>
      <c r="J37" s="1043">
        <v>7.7180388805296065</v>
      </c>
      <c r="K37" s="1043">
        <v>7.4859359950520155</v>
      </c>
      <c r="L37" s="1043">
        <v>7.3235323918970829</v>
      </c>
      <c r="M37" s="1043">
        <v>7.8334128342915923</v>
      </c>
      <c r="N37" s="1043">
        <v>8.0164827466628594</v>
      </c>
      <c r="O37" s="1043">
        <v>7.7524154053809387</v>
      </c>
      <c r="P37" s="1043">
        <v>7.9262016203348598</v>
      </c>
      <c r="Q37" s="1043">
        <v>8.0298394911898576</v>
      </c>
      <c r="R37" s="1043">
        <v>8.025221178530181</v>
      </c>
      <c r="S37" s="1043">
        <v>8.1333622537816712</v>
      </c>
      <c r="T37" s="1043">
        <v>7.9897273515644711</v>
      </c>
      <c r="U37" s="1043">
        <v>8.0405170582170005</v>
      </c>
      <c r="V37" s="1043">
        <v>7.7891161152686017</v>
      </c>
      <c r="W37" s="1043">
        <v>7.6451059636725329</v>
      </c>
      <c r="X37" s="1043">
        <v>7.5448588300109636</v>
      </c>
      <c r="Y37" s="1043">
        <v>7.3295313214165265</v>
      </c>
      <c r="Z37" s="1043">
        <v>7.2811078478889666</v>
      </c>
      <c r="AA37" s="1043">
        <v>7.2796588970819442</v>
      </c>
      <c r="AB37" s="1043">
        <v>7.3072178846676463</v>
      </c>
      <c r="AC37" s="1043">
        <v>7.0652031234602362</v>
      </c>
      <c r="AD37" s="1043">
        <v>7.237334931347629</v>
      </c>
      <c r="AE37" s="1043">
        <v>7.0197905574605848</v>
      </c>
      <c r="AF37" s="1043">
        <v>6.8694871172027687</v>
      </c>
      <c r="AG37" s="1044">
        <v>7.0770471692358461</v>
      </c>
    </row>
    <row r="38" spans="1:33">
      <c r="A38" s="10" t="s">
        <v>7</v>
      </c>
    </row>
    <row r="42" spans="1:33" ht="22.5">
      <c r="D42" s="1050"/>
    </row>
    <row r="43" spans="1:33" ht="22.5">
      <c r="D43" s="1050"/>
    </row>
    <row r="44" spans="1:33">
      <c r="J44" s="23"/>
    </row>
    <row r="48" spans="1:33" ht="22.5">
      <c r="H48" s="1051"/>
      <c r="I48" s="1051"/>
      <c r="J48" s="1051"/>
      <c r="K48" s="1051"/>
      <c r="L48" s="1051"/>
    </row>
    <row r="49" spans="8:12" ht="22.5">
      <c r="H49" s="1050"/>
      <c r="I49" s="1050"/>
      <c r="J49" s="1050"/>
      <c r="K49" s="1050"/>
      <c r="L49" s="1050"/>
    </row>
  </sheetData>
  <sheetProtection algorithmName="SHA-512" hashValue="pZi1vbHdkeHjxMBFWlKqP+YwbCx2qCdpGir/BgEc8UKlXYr44J+UVWI2qOUouqqmI+7xeiwGYXM2BGFmtwnp2w==" saltValue="mV1SH6HxO86fFj4HJYQBqw==" spinCount="100000" sheet="1" objects="1" scenarios="1" selectLockedCells="1" selectUnlockedCells="1"/>
  <hyperlinks>
    <hyperlink ref="A1" location="Index!A1" display="◄ INDEX" xr:uid="{CCF6B973-BE4E-4973-B220-35B8194A0A4B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7E2C-AB6B-49CA-A208-B4A26E1786A9}">
  <dimension ref="A1:W68"/>
  <sheetViews>
    <sheetView topLeftCell="A18" zoomScale="90" zoomScaleNormal="90" workbookViewId="0">
      <selection activeCell="D38" sqref="D38"/>
    </sheetView>
  </sheetViews>
  <sheetFormatPr defaultColWidth="8.81640625" defaultRowHeight="14.5"/>
  <cols>
    <col min="1" max="1" width="43.54296875" style="9" customWidth="1"/>
    <col min="2" max="2" width="16.54296875" style="9" bestFit="1" customWidth="1"/>
    <col min="3" max="6" width="16.1796875" style="9" bestFit="1" customWidth="1"/>
    <col min="7" max="7" width="15.1796875" style="9" customWidth="1"/>
    <col min="8" max="8" width="8.81640625" style="9"/>
    <col min="9" max="9" width="39.1796875" style="9" customWidth="1"/>
    <col min="10" max="10" width="11.453125" style="9" customWidth="1"/>
    <col min="11" max="16384" width="8.81640625" style="9"/>
  </cols>
  <sheetData>
    <row r="1" spans="1:11" ht="15.5">
      <c r="A1" s="114" t="s">
        <v>219</v>
      </c>
    </row>
    <row r="4" spans="1:11">
      <c r="A4" s="11" t="s">
        <v>734</v>
      </c>
      <c r="I4" s="11" t="s">
        <v>454</v>
      </c>
      <c r="J4" s="344"/>
      <c r="K4" s="344"/>
    </row>
    <row r="5" spans="1:11">
      <c r="H5" s="344"/>
      <c r="I5" s="344"/>
      <c r="J5" s="344"/>
      <c r="K5" s="344"/>
    </row>
    <row r="6" spans="1:11">
      <c r="H6" s="344"/>
      <c r="I6" s="344"/>
      <c r="J6" s="344"/>
      <c r="K6" s="344"/>
    </row>
    <row r="7" spans="1:11">
      <c r="H7" s="344"/>
      <c r="I7" s="344"/>
      <c r="J7" s="344"/>
      <c r="K7" s="344"/>
    </row>
    <row r="8" spans="1:11">
      <c r="H8" s="344"/>
      <c r="I8" s="344"/>
      <c r="J8" s="344"/>
      <c r="K8" s="344"/>
    </row>
    <row r="9" spans="1:11">
      <c r="H9" s="344"/>
      <c r="I9" s="344"/>
      <c r="J9" s="344"/>
      <c r="K9" s="344"/>
    </row>
    <row r="10" spans="1:11">
      <c r="H10" s="344"/>
      <c r="I10" s="344"/>
      <c r="J10" s="344"/>
      <c r="K10" s="344"/>
    </row>
    <row r="11" spans="1:11">
      <c r="H11" s="344"/>
      <c r="I11" s="344"/>
      <c r="J11" s="344"/>
      <c r="K11" s="344"/>
    </row>
    <row r="12" spans="1:11">
      <c r="H12" s="344"/>
      <c r="I12" s="344"/>
      <c r="J12" s="344"/>
      <c r="K12" s="344"/>
    </row>
    <row r="13" spans="1:11">
      <c r="H13" s="344"/>
      <c r="I13" s="344"/>
      <c r="J13" s="344"/>
      <c r="K13" s="344"/>
    </row>
    <row r="14" spans="1:11">
      <c r="H14" s="344"/>
      <c r="I14" s="344"/>
      <c r="J14" s="344"/>
      <c r="K14" s="344"/>
    </row>
    <row r="15" spans="1:11">
      <c r="H15" s="344"/>
      <c r="I15" s="344"/>
      <c r="J15" s="344"/>
      <c r="K15" s="344"/>
    </row>
    <row r="16" spans="1:11">
      <c r="H16" s="344"/>
      <c r="I16" s="344"/>
      <c r="J16" s="344"/>
      <c r="K16" s="344"/>
    </row>
    <row r="17" spans="1:23">
      <c r="H17" s="344"/>
      <c r="I17" s="344"/>
      <c r="J17" s="344"/>
      <c r="K17" s="344"/>
    </row>
    <row r="18" spans="1:23">
      <c r="H18" s="344"/>
      <c r="I18" s="344"/>
      <c r="J18" s="344"/>
      <c r="K18" s="344"/>
    </row>
    <row r="19" spans="1:23">
      <c r="H19" s="344"/>
      <c r="I19" s="344"/>
      <c r="J19" s="344"/>
      <c r="K19" s="344"/>
    </row>
    <row r="20" spans="1:23">
      <c r="H20" s="344"/>
      <c r="I20" s="779"/>
      <c r="J20" s="344"/>
      <c r="K20" s="344"/>
    </row>
    <row r="21" spans="1:23">
      <c r="H21" s="344"/>
      <c r="I21" s="344"/>
      <c r="J21" s="344"/>
      <c r="K21" s="344"/>
    </row>
    <row r="22" spans="1:23">
      <c r="H22" s="344"/>
      <c r="I22" s="344"/>
      <c r="J22" s="344"/>
      <c r="K22" s="344"/>
    </row>
    <row r="23" spans="1:23">
      <c r="H23" s="344"/>
      <c r="I23" s="344"/>
      <c r="J23" s="344"/>
      <c r="K23" s="344"/>
    </row>
    <row r="24" spans="1:23">
      <c r="H24" s="344"/>
      <c r="I24" s="344"/>
      <c r="J24" s="344"/>
      <c r="K24" s="344"/>
    </row>
    <row r="25" spans="1:23">
      <c r="A25" s="5" t="s">
        <v>456</v>
      </c>
      <c r="H25" s="344"/>
      <c r="I25" s="5" t="s">
        <v>7</v>
      </c>
      <c r="J25" s="344"/>
      <c r="K25" s="344"/>
    </row>
    <row r="26" spans="1:23">
      <c r="H26" s="344"/>
      <c r="J26" s="344"/>
      <c r="K26" s="344"/>
    </row>
    <row r="28" spans="1:23">
      <c r="P28" s="146"/>
      <c r="Q28" s="267"/>
      <c r="R28" s="267"/>
      <c r="S28" s="146"/>
      <c r="T28" s="146"/>
    </row>
    <row r="29" spans="1:23" s="11" customFormat="1">
      <c r="A29" s="11" t="s">
        <v>735</v>
      </c>
      <c r="I29" s="11" t="s">
        <v>455</v>
      </c>
      <c r="R29" s="267"/>
    </row>
    <row r="30" spans="1:23">
      <c r="A30" s="1052" t="s">
        <v>728</v>
      </c>
      <c r="B30" s="325">
        <v>2020</v>
      </c>
      <c r="C30" s="325">
        <v>2021</v>
      </c>
      <c r="D30" s="325">
        <v>2022</v>
      </c>
      <c r="E30" s="325">
        <v>2023</v>
      </c>
      <c r="F30" s="325">
        <v>2024</v>
      </c>
      <c r="G30" s="330"/>
      <c r="I30" s="725" t="s">
        <v>136</v>
      </c>
      <c r="J30" s="1153">
        <v>2020</v>
      </c>
      <c r="K30" s="1153">
        <v>2021</v>
      </c>
      <c r="L30" s="1153">
        <v>2022</v>
      </c>
      <c r="M30" s="1153">
        <v>2023</v>
      </c>
      <c r="N30" s="1153">
        <v>2024</v>
      </c>
      <c r="P30" s="146"/>
      <c r="Q30" s="146"/>
      <c r="R30" s="267"/>
      <c r="S30" s="146"/>
      <c r="T30" s="146"/>
    </row>
    <row r="31" spans="1:23" ht="15.65" customHeight="1">
      <c r="A31" s="1053" t="s">
        <v>195</v>
      </c>
      <c r="B31" s="1054">
        <v>1370.0800646</v>
      </c>
      <c r="C31" s="1054">
        <v>1454.2898696699999</v>
      </c>
      <c r="D31" s="1054">
        <v>1159.5831701500001</v>
      </c>
      <c r="E31" s="1054">
        <v>2191.2181938409999</v>
      </c>
      <c r="F31" s="1054">
        <v>2109.15800997</v>
      </c>
      <c r="G31" s="1055"/>
      <c r="I31" s="1056" t="s">
        <v>726</v>
      </c>
      <c r="J31" s="1154"/>
      <c r="K31" s="1154" t="s">
        <v>19</v>
      </c>
      <c r="L31" s="1154" t="s">
        <v>19</v>
      </c>
      <c r="M31" s="1154" t="s">
        <v>19</v>
      </c>
      <c r="N31" s="1154" t="s">
        <v>19</v>
      </c>
      <c r="Q31" s="1057"/>
      <c r="R31" s="1057"/>
      <c r="S31" s="1057"/>
      <c r="T31" s="1057"/>
      <c r="U31" s="1057"/>
      <c r="V31" s="1057"/>
      <c r="W31" s="1057"/>
    </row>
    <row r="32" spans="1:23">
      <c r="A32" s="1053" t="s">
        <v>14</v>
      </c>
      <c r="B32" s="1054">
        <v>435.02953379000002</v>
      </c>
      <c r="C32" s="1054">
        <v>642.51285773999996</v>
      </c>
      <c r="D32" s="1054">
        <v>1062.3311124500001</v>
      </c>
      <c r="E32" s="1054">
        <v>2174.8179037999998</v>
      </c>
      <c r="F32" s="1054">
        <v>2443.53218483</v>
      </c>
      <c r="G32" s="1055"/>
      <c r="I32" s="1058" t="s">
        <v>204</v>
      </c>
      <c r="J32" s="1059">
        <v>20.8903</v>
      </c>
      <c r="K32" s="122">
        <v>25.745999999999999</v>
      </c>
      <c r="L32" s="122">
        <v>27.78</v>
      </c>
      <c r="M32" s="122">
        <v>30.279763370000005</v>
      </c>
      <c r="N32" s="122">
        <v>33.501525779999994</v>
      </c>
    </row>
    <row r="33" spans="1:15" ht="29.5" customHeight="1">
      <c r="A33" s="1053" t="s">
        <v>196</v>
      </c>
      <c r="B33" s="1054">
        <v>529.79346648000001</v>
      </c>
      <c r="C33" s="1054">
        <v>426.86286574000002</v>
      </c>
      <c r="D33" s="1054">
        <v>850.44708670999989</v>
      </c>
      <c r="E33" s="1054">
        <v>719.38698436999994</v>
      </c>
      <c r="F33" s="1054">
        <v>802.29340679000006</v>
      </c>
      <c r="G33" s="1055"/>
      <c r="I33" s="1060" t="s">
        <v>644</v>
      </c>
      <c r="J33" s="1061">
        <v>3.9748200000000002</v>
      </c>
      <c r="K33" s="1062">
        <v>5.8070000000000004</v>
      </c>
      <c r="L33" s="1062">
        <v>6.5880000000000001</v>
      </c>
      <c r="M33" s="1062">
        <v>10.962191570000003</v>
      </c>
      <c r="N33" s="1062">
        <v>9.0966724699999997</v>
      </c>
    </row>
    <row r="34" spans="1:15">
      <c r="A34" s="1053" t="s">
        <v>197</v>
      </c>
      <c r="B34" s="1054">
        <v>2498.4206964</v>
      </c>
      <c r="C34" s="1054">
        <v>3328.3896977700001</v>
      </c>
      <c r="D34" s="1054">
        <v>5182.8829269300013</v>
      </c>
      <c r="E34" s="1054">
        <v>5548.8388045399997</v>
      </c>
      <c r="F34" s="1054">
        <v>6684.3928615509685</v>
      </c>
      <c r="G34" s="1055"/>
      <c r="I34" s="1060" t="s">
        <v>645</v>
      </c>
      <c r="J34" s="1061">
        <v>10.077</v>
      </c>
      <c r="K34" s="1062">
        <v>7.3040000000000003</v>
      </c>
      <c r="L34" s="1062">
        <v>10.316000000000001</v>
      </c>
      <c r="M34" s="1062">
        <v>2.5974499999999998</v>
      </c>
      <c r="N34" s="1062">
        <v>3.0177499999999999</v>
      </c>
    </row>
    <row r="35" spans="1:15">
      <c r="A35" s="1053" t="s">
        <v>116</v>
      </c>
      <c r="B35" s="1054">
        <v>4718.5651818677798</v>
      </c>
      <c r="C35" s="1054">
        <v>5932.5842001344499</v>
      </c>
      <c r="D35" s="1054">
        <v>7040.8564449400001</v>
      </c>
      <c r="E35" s="1054">
        <v>8908.0935571499995</v>
      </c>
      <c r="F35" s="1054">
        <v>10798.3434425</v>
      </c>
      <c r="G35" s="1055"/>
      <c r="I35" s="1060" t="s">
        <v>205</v>
      </c>
      <c r="J35" s="1061">
        <v>0.39</v>
      </c>
      <c r="K35" s="1062">
        <v>4.8899999999999997</v>
      </c>
      <c r="L35" s="1062">
        <v>4.5750000000000002</v>
      </c>
      <c r="M35" s="1062">
        <v>5.26</v>
      </c>
      <c r="N35" s="1062">
        <v>0</v>
      </c>
    </row>
    <row r="36" spans="1:15">
      <c r="A36" s="1052" t="s">
        <v>729</v>
      </c>
      <c r="B36" s="325">
        <v>2020</v>
      </c>
      <c r="C36" s="325">
        <v>2021</v>
      </c>
      <c r="D36" s="325">
        <v>2022</v>
      </c>
      <c r="E36" s="325">
        <v>2023</v>
      </c>
      <c r="F36" s="325">
        <v>2024</v>
      </c>
      <c r="G36" s="330"/>
      <c r="I36" s="1063" t="s">
        <v>206</v>
      </c>
      <c r="J36" s="1064">
        <v>6.44848</v>
      </c>
      <c r="K36" s="1065">
        <v>7.7450000000000001</v>
      </c>
      <c r="L36" s="1065">
        <v>6.3010000000000002</v>
      </c>
      <c r="M36" s="1065">
        <v>11.460121800000001</v>
      </c>
      <c r="N36" s="1065">
        <v>21.387103309999997</v>
      </c>
    </row>
    <row r="37" spans="1:15" ht="14.5" customHeight="1">
      <c r="A37" s="1053" t="s">
        <v>195</v>
      </c>
      <c r="B37" s="1066">
        <v>1515.65255990837</v>
      </c>
      <c r="C37" s="1067">
        <v>2408.3674363610698</v>
      </c>
      <c r="D37" s="1067">
        <v>2900.6676712666704</v>
      </c>
      <c r="E37" s="1067">
        <v>2967.725463447498</v>
      </c>
      <c r="F37" s="1067">
        <v>3070.7356673343202</v>
      </c>
      <c r="G37" s="1055"/>
      <c r="I37" s="1052" t="s">
        <v>727</v>
      </c>
      <c r="J37" s="347">
        <v>2020</v>
      </c>
      <c r="K37" s="410">
        <v>2021</v>
      </c>
      <c r="L37" s="410">
        <v>2022</v>
      </c>
      <c r="M37" s="410">
        <v>2023</v>
      </c>
      <c r="N37" s="410">
        <v>2024</v>
      </c>
    </row>
    <row r="38" spans="1:15">
      <c r="A38" s="1053" t="s">
        <v>14</v>
      </c>
      <c r="B38" s="1066">
        <v>105.52494589022</v>
      </c>
      <c r="C38" s="1067">
        <v>208.25446008902003</v>
      </c>
      <c r="D38" s="1067">
        <v>274.44894257851001</v>
      </c>
      <c r="E38" s="1067">
        <v>435.28319127374999</v>
      </c>
      <c r="F38" s="1067">
        <v>586.73371735173998</v>
      </c>
      <c r="G38" s="1055"/>
      <c r="I38" s="1058" t="s">
        <v>204</v>
      </c>
      <c r="J38" s="122">
        <v>4.9420000000000002</v>
      </c>
      <c r="K38" s="122">
        <v>6.2640000000000002</v>
      </c>
      <c r="L38" s="122">
        <v>7.6219999999999999</v>
      </c>
      <c r="M38" s="122">
        <v>8.6505962000000007</v>
      </c>
      <c r="N38" s="122">
        <v>11.49594168</v>
      </c>
    </row>
    <row r="39" spans="1:15" ht="30" customHeight="1">
      <c r="A39" s="1053" t="s">
        <v>196</v>
      </c>
      <c r="B39" s="1066">
        <v>404.95443174137012</v>
      </c>
      <c r="C39" s="1067">
        <v>644.04612645308987</v>
      </c>
      <c r="D39" s="1067">
        <v>1502.36350549281</v>
      </c>
      <c r="E39" s="1067">
        <v>2181.8802497516303</v>
      </c>
      <c r="F39" s="1067">
        <v>2827.9330742128404</v>
      </c>
      <c r="G39" s="1055"/>
      <c r="I39" s="1060" t="s">
        <v>644</v>
      </c>
      <c r="J39" s="1062">
        <v>0</v>
      </c>
      <c r="K39" s="1062">
        <v>0</v>
      </c>
      <c r="L39" s="1062">
        <v>0</v>
      </c>
      <c r="M39" s="1062">
        <v>3.1391700000000002E-3</v>
      </c>
      <c r="N39" s="1062">
        <v>0.17896895999999998</v>
      </c>
    </row>
    <row r="40" spans="1:15">
      <c r="A40" s="1053" t="s">
        <v>197</v>
      </c>
      <c r="B40" s="1066">
        <v>7826.8245712395537</v>
      </c>
      <c r="C40" s="1067">
        <v>12760.523767823954</v>
      </c>
      <c r="D40" s="1067">
        <v>21816.816772041275</v>
      </c>
      <c r="E40" s="1067">
        <v>25179.641184742406</v>
      </c>
      <c r="F40" s="1067">
        <v>26076.280576939898</v>
      </c>
      <c r="G40" s="1055"/>
      <c r="I40" s="1060" t="s">
        <v>645</v>
      </c>
      <c r="J40" s="1062">
        <v>1.641</v>
      </c>
      <c r="K40" s="1062">
        <v>2.8380000000000001</v>
      </c>
      <c r="L40" s="1062">
        <v>0</v>
      </c>
      <c r="M40" s="1062">
        <v>0</v>
      </c>
      <c r="N40" s="1062">
        <v>8.1138999999999992</v>
      </c>
    </row>
    <row r="41" spans="1:15">
      <c r="A41" s="1068" t="s">
        <v>50</v>
      </c>
      <c r="B41" s="1069">
        <v>11727.259037291</v>
      </c>
      <c r="C41" s="1070">
        <v>17228.903035294701</v>
      </c>
      <c r="D41" s="1070">
        <v>25521.200365409099</v>
      </c>
      <c r="E41" s="1070">
        <v>31104.133922881199</v>
      </c>
      <c r="F41" s="1070">
        <v>32413.311235920901</v>
      </c>
      <c r="G41" s="1055"/>
      <c r="I41" s="1060" t="s">
        <v>205</v>
      </c>
      <c r="J41" s="1062">
        <v>2.1030000000000002</v>
      </c>
      <c r="K41" s="1062">
        <v>2.5230000000000001</v>
      </c>
      <c r="L41" s="1062">
        <v>2.2599999999999998</v>
      </c>
      <c r="M41" s="1062">
        <v>2.9032800000000001</v>
      </c>
      <c r="N41" s="1062">
        <v>0</v>
      </c>
    </row>
    <row r="42" spans="1:15">
      <c r="A42" s="1052" t="s">
        <v>730</v>
      </c>
      <c r="B42" s="325">
        <v>2020</v>
      </c>
      <c r="C42" s="325">
        <v>2021</v>
      </c>
      <c r="D42" s="325">
        <v>2022</v>
      </c>
      <c r="E42" s="325">
        <v>2023</v>
      </c>
      <c r="F42" s="325">
        <v>2024</v>
      </c>
      <c r="G42" s="330"/>
      <c r="I42" s="1063" t="s">
        <v>206</v>
      </c>
      <c r="J42" s="1065">
        <v>1.198</v>
      </c>
      <c r="K42" s="1065">
        <v>0.90300000000000002</v>
      </c>
      <c r="L42" s="1065">
        <v>5.3620000000000001</v>
      </c>
      <c r="M42" s="1065">
        <v>5.7441770300000004</v>
      </c>
      <c r="N42" s="1065">
        <v>3.2030727200000002</v>
      </c>
      <c r="O42" s="1071"/>
    </row>
    <row r="43" spans="1:15" ht="16.399999999999999" customHeight="1">
      <c r="A43" s="1053" t="s">
        <v>195</v>
      </c>
      <c r="B43" s="1072">
        <f t="shared" ref="B43:E47" si="0">B31+B37</f>
        <v>2885.73262450837</v>
      </c>
      <c r="C43" s="1072">
        <f t="shared" si="0"/>
        <v>3862.6573060310698</v>
      </c>
      <c r="D43" s="1072">
        <f t="shared" si="0"/>
        <v>4060.2508414166705</v>
      </c>
      <c r="E43" s="1072">
        <f t="shared" si="0"/>
        <v>5158.9436572884979</v>
      </c>
      <c r="F43" s="1072">
        <f>F31+F37</f>
        <v>5179.8936773043206</v>
      </c>
      <c r="G43" s="1055"/>
      <c r="I43" s="1052" t="s">
        <v>731</v>
      </c>
      <c r="J43" s="347">
        <v>2020</v>
      </c>
      <c r="K43" s="410">
        <v>2021</v>
      </c>
      <c r="L43" s="410">
        <v>2022</v>
      </c>
      <c r="M43" s="410">
        <v>2023</v>
      </c>
      <c r="N43" s="410">
        <v>2024</v>
      </c>
    </row>
    <row r="44" spans="1:15">
      <c r="A44" s="1053" t="s">
        <v>14</v>
      </c>
      <c r="B44" s="1054">
        <f t="shared" si="0"/>
        <v>540.55447968021997</v>
      </c>
      <c r="C44" s="1054">
        <f t="shared" si="0"/>
        <v>850.76731782901993</v>
      </c>
      <c r="D44" s="1054">
        <f t="shared" si="0"/>
        <v>1336.7800550285101</v>
      </c>
      <c r="E44" s="1054">
        <f t="shared" si="0"/>
        <v>2610.10109507375</v>
      </c>
      <c r="F44" s="1054">
        <f t="shared" ref="F44:F47" si="1">F32+F38</f>
        <v>3030.2659021817399</v>
      </c>
      <c r="G44" s="1055"/>
      <c r="I44" s="1058" t="s">
        <v>204</v>
      </c>
      <c r="J44" s="1059">
        <v>25.8323</v>
      </c>
      <c r="K44" s="1073">
        <v>32.01</v>
      </c>
      <c r="L44" s="1073">
        <v>35.402000000000001</v>
      </c>
      <c r="M44" s="1073">
        <v>38.93035957</v>
      </c>
      <c r="N44" s="1073">
        <v>44.997467460000003</v>
      </c>
      <c r="O44" s="1074"/>
    </row>
    <row r="45" spans="1:15" ht="28">
      <c r="A45" s="1053" t="s">
        <v>196</v>
      </c>
      <c r="B45" s="1054">
        <f t="shared" si="0"/>
        <v>934.74789822137018</v>
      </c>
      <c r="C45" s="1054">
        <f t="shared" si="0"/>
        <v>1070.9089921930899</v>
      </c>
      <c r="D45" s="1054">
        <f t="shared" si="0"/>
        <v>2352.8105922028099</v>
      </c>
      <c r="E45" s="1054">
        <f t="shared" si="0"/>
        <v>2901.2672341216303</v>
      </c>
      <c r="F45" s="1054">
        <f t="shared" si="1"/>
        <v>3630.2264810028405</v>
      </c>
      <c r="G45" s="1055"/>
      <c r="I45" s="1060" t="s">
        <v>644</v>
      </c>
      <c r="J45" s="1061">
        <v>3.9748200000000002</v>
      </c>
      <c r="K45" s="1061">
        <v>5.8070000000000004</v>
      </c>
      <c r="L45" s="1061">
        <v>6.5880000000000001</v>
      </c>
      <c r="M45" s="1061">
        <v>10.965330740000002</v>
      </c>
      <c r="N45" s="1061">
        <v>9.2756414300000003</v>
      </c>
      <c r="O45" s="1074"/>
    </row>
    <row r="46" spans="1:15">
      <c r="A46" s="1053" t="s">
        <v>197</v>
      </c>
      <c r="B46" s="1054">
        <f t="shared" si="0"/>
        <v>10325.245267639553</v>
      </c>
      <c r="C46" s="1054">
        <f t="shared" si="0"/>
        <v>16088.913465593954</v>
      </c>
      <c r="D46" s="1054">
        <f t="shared" si="0"/>
        <v>26999.699698971275</v>
      </c>
      <c r="E46" s="1054">
        <f t="shared" si="0"/>
        <v>30728.479989282405</v>
      </c>
      <c r="F46" s="1054">
        <f t="shared" si="1"/>
        <v>32760.673438490867</v>
      </c>
      <c r="G46" s="1055"/>
      <c r="I46" s="1060" t="s">
        <v>645</v>
      </c>
      <c r="J46" s="1061">
        <v>7.6464799999999995</v>
      </c>
      <c r="K46" s="1061">
        <v>10.141999999999999</v>
      </c>
      <c r="L46" s="1061">
        <v>10.316000000000001</v>
      </c>
      <c r="M46" s="1061">
        <v>2.5974499999999998</v>
      </c>
      <c r="N46" s="1061">
        <v>11.13165</v>
      </c>
      <c r="O46" s="1074"/>
    </row>
    <row r="47" spans="1:15">
      <c r="A47" s="1068" t="s">
        <v>50</v>
      </c>
      <c r="B47" s="1075">
        <f t="shared" si="0"/>
        <v>16445.824219158778</v>
      </c>
      <c r="C47" s="1075">
        <f t="shared" si="0"/>
        <v>23161.487235429151</v>
      </c>
      <c r="D47" s="1075">
        <f t="shared" si="0"/>
        <v>32562.056810349099</v>
      </c>
      <c r="E47" s="1075">
        <f t="shared" si="0"/>
        <v>40012.227480031201</v>
      </c>
      <c r="F47" s="1075">
        <f t="shared" si="1"/>
        <v>43211.654678420899</v>
      </c>
      <c r="G47" s="1055"/>
      <c r="I47" s="1060" t="s">
        <v>205</v>
      </c>
      <c r="J47" s="1061">
        <v>11.718</v>
      </c>
      <c r="K47" s="1061">
        <v>7.4130000000000003</v>
      </c>
      <c r="L47" s="1061">
        <v>6.835</v>
      </c>
      <c r="M47" s="1061">
        <v>8.1632800000000003</v>
      </c>
      <c r="N47" s="1061">
        <v>0</v>
      </c>
      <c r="O47" s="1074"/>
    </row>
    <row r="48" spans="1:15">
      <c r="A48" s="5" t="s">
        <v>7</v>
      </c>
      <c r="G48" s="1076"/>
      <c r="I48" s="1063" t="s">
        <v>206</v>
      </c>
      <c r="J48" s="1064">
        <v>7.6464799999999995</v>
      </c>
      <c r="K48" s="1064">
        <v>8.6479999999999997</v>
      </c>
      <c r="L48" s="1064">
        <v>11.663</v>
      </c>
      <c r="M48" s="1064">
        <v>17.204298829999999</v>
      </c>
      <c r="N48" s="1064">
        <v>24.590176029999999</v>
      </c>
      <c r="O48" s="1074"/>
    </row>
    <row r="49" spans="1:14">
      <c r="I49" s="5" t="s">
        <v>7</v>
      </c>
      <c r="J49" s="1077"/>
      <c r="K49" s="1074"/>
      <c r="L49" s="1074"/>
      <c r="M49" s="1074"/>
      <c r="N49" s="1074"/>
    </row>
    <row r="50" spans="1:14">
      <c r="A50" s="1078"/>
      <c r="B50" s="330"/>
      <c r="C50" s="330"/>
      <c r="D50" s="330"/>
      <c r="E50" s="330"/>
      <c r="F50" s="330"/>
      <c r="I50" s="1079"/>
      <c r="J50" s="1151"/>
      <c r="K50" s="1151"/>
      <c r="L50" s="1151"/>
      <c r="M50" s="1151"/>
      <c r="N50" s="1151"/>
    </row>
    <row r="51" spans="1:14">
      <c r="A51" s="1080"/>
      <c r="B51" s="1081"/>
      <c r="C51" s="1081"/>
      <c r="D51" s="1081"/>
      <c r="E51" s="1081"/>
      <c r="F51" s="1081"/>
      <c r="I51" s="1078"/>
      <c r="J51" s="1152"/>
      <c r="K51" s="1152"/>
      <c r="L51" s="1152"/>
      <c r="M51" s="1152"/>
      <c r="N51" s="1152"/>
    </row>
    <row r="52" spans="1:14">
      <c r="A52" s="1080"/>
      <c r="B52" s="1081"/>
      <c r="C52" s="1081"/>
      <c r="D52" s="1081"/>
      <c r="E52" s="1081"/>
      <c r="F52" s="1081"/>
      <c r="I52" s="559"/>
      <c r="J52" s="1082"/>
      <c r="K52" s="1083"/>
      <c r="L52" s="1083"/>
      <c r="M52" s="1083"/>
      <c r="N52" s="1083"/>
    </row>
    <row r="53" spans="1:14">
      <c r="A53" s="1080"/>
      <c r="B53" s="1081"/>
      <c r="C53" s="1081"/>
      <c r="D53" s="1081"/>
      <c r="E53" s="1081"/>
      <c r="F53" s="1081"/>
      <c r="I53" s="1084"/>
      <c r="J53" s="1085"/>
      <c r="K53" s="1086"/>
      <c r="L53" s="1086"/>
      <c r="M53" s="1086"/>
      <c r="N53" s="1086"/>
    </row>
    <row r="54" spans="1:14">
      <c r="A54" s="1080"/>
      <c r="B54" s="1081"/>
      <c r="C54" s="1081"/>
      <c r="D54" s="1081"/>
      <c r="E54" s="1081"/>
      <c r="F54" s="1081"/>
      <c r="I54" s="1084"/>
      <c r="J54" s="1085"/>
      <c r="K54" s="1086"/>
      <c r="L54" s="1086"/>
      <c r="M54" s="1086"/>
      <c r="N54" s="1086"/>
    </row>
    <row r="55" spans="1:14">
      <c r="A55" s="1080"/>
      <c r="B55" s="1081"/>
      <c r="C55" s="1081"/>
      <c r="D55" s="1081"/>
      <c r="E55" s="1081"/>
      <c r="F55" s="1081"/>
      <c r="I55" s="1084"/>
      <c r="J55" s="1085"/>
      <c r="K55" s="1086"/>
      <c r="L55" s="1086"/>
      <c r="M55" s="1086"/>
      <c r="N55" s="1086"/>
    </row>
    <row r="56" spans="1:14">
      <c r="A56" s="1078"/>
      <c r="B56" s="330"/>
      <c r="C56" s="330"/>
      <c r="D56" s="330"/>
      <c r="E56" s="330"/>
      <c r="F56" s="330"/>
      <c r="I56" s="1084"/>
      <c r="J56" s="1085"/>
      <c r="K56" s="1086"/>
      <c r="L56" s="1086"/>
      <c r="M56" s="1086"/>
      <c r="N56" s="1086"/>
    </row>
    <row r="57" spans="1:14">
      <c r="A57" s="1080"/>
      <c r="B57" s="1081"/>
      <c r="C57" s="1081"/>
      <c r="D57" s="1081"/>
      <c r="E57" s="1081"/>
      <c r="F57" s="1081"/>
      <c r="I57" s="1078"/>
      <c r="J57" s="1079"/>
      <c r="K57" s="1079"/>
      <c r="L57" s="1079"/>
      <c r="M57" s="1079"/>
      <c r="N57" s="1079"/>
    </row>
    <row r="58" spans="1:14">
      <c r="A58" s="1080"/>
      <c r="B58" s="1081"/>
      <c r="C58" s="1081"/>
      <c r="D58" s="1081"/>
      <c r="E58" s="1081"/>
      <c r="F58" s="1081"/>
      <c r="I58" s="559"/>
      <c r="J58" s="1083"/>
      <c r="K58" s="1083"/>
      <c r="L58" s="1083"/>
      <c r="M58" s="1083"/>
      <c r="N58" s="1083"/>
    </row>
    <row r="59" spans="1:14">
      <c r="A59" s="1080"/>
      <c r="B59" s="1081"/>
      <c r="C59" s="1081"/>
      <c r="D59" s="1081"/>
      <c r="E59" s="1081"/>
      <c r="F59" s="1081"/>
      <c r="I59" s="1084"/>
      <c r="J59" s="1086"/>
      <c r="K59" s="1086"/>
      <c r="L59" s="1086"/>
      <c r="M59" s="1086"/>
      <c r="N59" s="1086"/>
    </row>
    <row r="60" spans="1:14">
      <c r="A60" s="1080"/>
      <c r="B60" s="1081"/>
      <c r="C60" s="1081"/>
      <c r="D60" s="1081"/>
      <c r="E60" s="1081"/>
      <c r="F60" s="1081"/>
      <c r="I60" s="1084"/>
      <c r="J60" s="1086"/>
      <c r="K60" s="1086"/>
      <c r="L60" s="1086"/>
      <c r="M60" s="1086"/>
      <c r="N60" s="1086"/>
    </row>
    <row r="61" spans="1:14">
      <c r="A61" s="1080"/>
      <c r="B61" s="1081"/>
      <c r="C61" s="1081"/>
      <c r="D61" s="1081"/>
      <c r="E61" s="1081"/>
      <c r="F61" s="1081"/>
      <c r="I61" s="1084"/>
      <c r="J61" s="1086"/>
      <c r="K61" s="1086"/>
      <c r="L61" s="1086"/>
      <c r="M61" s="1086"/>
      <c r="N61" s="1086"/>
    </row>
    <row r="62" spans="1:14">
      <c r="A62" s="1078"/>
      <c r="B62" s="330"/>
      <c r="C62" s="330"/>
      <c r="D62" s="330"/>
      <c r="E62" s="330"/>
      <c r="F62" s="330"/>
      <c r="I62" s="1084"/>
      <c r="J62" s="1086"/>
      <c r="K62" s="1086"/>
      <c r="L62" s="1086"/>
      <c r="M62" s="1086"/>
      <c r="N62" s="1086"/>
    </row>
    <row r="63" spans="1:14">
      <c r="A63" s="1080"/>
      <c r="B63" s="1081"/>
      <c r="C63" s="1081"/>
      <c r="D63" s="1081"/>
      <c r="E63" s="1081"/>
      <c r="F63" s="1081"/>
      <c r="I63" s="1078"/>
      <c r="J63" s="1079"/>
      <c r="K63" s="1079"/>
      <c r="L63" s="1079"/>
      <c r="M63" s="1079"/>
      <c r="N63" s="1079"/>
    </row>
    <row r="64" spans="1:14">
      <c r="A64" s="1080"/>
      <c r="B64" s="1081"/>
      <c r="C64" s="1081"/>
      <c r="D64" s="1081"/>
      <c r="E64" s="1081"/>
      <c r="F64" s="1081"/>
      <c r="I64" s="559"/>
      <c r="J64" s="1082"/>
      <c r="K64" s="1082"/>
      <c r="L64" s="1082"/>
      <c r="M64" s="1082"/>
      <c r="N64" s="1082"/>
    </row>
    <row r="65" spans="1:14">
      <c r="A65" s="1080"/>
      <c r="B65" s="1081"/>
      <c r="C65" s="1081"/>
      <c r="D65" s="1081"/>
      <c r="E65" s="1081"/>
      <c r="F65" s="1081"/>
      <c r="I65" s="1084"/>
      <c r="J65" s="1085"/>
      <c r="K65" s="1085"/>
      <c r="L65" s="1085"/>
      <c r="M65" s="1085"/>
      <c r="N65" s="1085"/>
    </row>
    <row r="66" spans="1:14">
      <c r="A66" s="1080"/>
      <c r="B66" s="1081"/>
      <c r="C66" s="1081"/>
      <c r="D66" s="1081"/>
      <c r="E66" s="1081"/>
      <c r="F66" s="1081"/>
      <c r="I66" s="1084"/>
      <c r="J66" s="1085"/>
      <c r="K66" s="1085"/>
      <c r="L66" s="1085"/>
      <c r="M66" s="1085"/>
      <c r="N66" s="1085"/>
    </row>
    <row r="67" spans="1:14">
      <c r="A67" s="1080"/>
      <c r="B67" s="1081"/>
      <c r="C67" s="1081"/>
      <c r="D67" s="1081"/>
      <c r="E67" s="1081"/>
      <c r="F67" s="1081"/>
      <c r="I67" s="1084"/>
      <c r="J67" s="1085"/>
      <c r="K67" s="1085"/>
      <c r="L67" s="1085"/>
      <c r="M67" s="1085"/>
      <c r="N67" s="1085"/>
    </row>
    <row r="68" spans="1:14">
      <c r="I68" s="1084"/>
      <c r="J68" s="1085"/>
      <c r="K68" s="1085"/>
      <c r="L68" s="1085"/>
      <c r="M68" s="1085"/>
      <c r="N68" s="1085"/>
    </row>
  </sheetData>
  <sheetProtection algorithmName="SHA-512" hashValue="JmRI+1MSnJXncjN7nkbFZge4NHcb56JqifSTMPggoeKh1ocjQYyG442bJEPECCUh3TqIwf7gr/AVm88PFVBQ7Q==" saltValue="876Vi9S9I3YT3tFbEwYq/A==" spinCount="100000" sheet="1" objects="1" scenarios="1" selectLockedCells="1" selectUnlockedCells="1"/>
  <mergeCells count="10">
    <mergeCell ref="J30:J31"/>
    <mergeCell ref="K30:K31"/>
    <mergeCell ref="L30:L31"/>
    <mergeCell ref="M30:M31"/>
    <mergeCell ref="N30:N31"/>
    <mergeCell ref="J50:J51"/>
    <mergeCell ref="K50:K51"/>
    <mergeCell ref="L50:L51"/>
    <mergeCell ref="M50:M51"/>
    <mergeCell ref="N50:N51"/>
  </mergeCells>
  <hyperlinks>
    <hyperlink ref="A1" location="Index!A1" display="◄ INDEX" xr:uid="{CD94FC4D-D065-4F0B-9A82-C00E6A411808}"/>
  </hyperlink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94C9-0CC1-4B80-91B3-E10AE4AA075E}">
  <dimension ref="A1:AD64"/>
  <sheetViews>
    <sheetView topLeftCell="A6" zoomScaleNormal="100" workbookViewId="0">
      <selection activeCell="Z38" sqref="Z38"/>
    </sheetView>
  </sheetViews>
  <sheetFormatPr defaultColWidth="8.81640625" defaultRowHeight="14"/>
  <cols>
    <col min="1" max="1" width="30.81640625" style="21" bestFit="1" customWidth="1"/>
    <col min="2" max="5" width="15.1796875" style="21" bestFit="1" customWidth="1"/>
    <col min="6" max="6" width="15.1796875" style="21" customWidth="1"/>
    <col min="7" max="7" width="8.81640625" style="21"/>
    <col min="8" max="8" width="2.54296875" style="21" customWidth="1"/>
    <col min="9" max="9" width="26" style="21" customWidth="1"/>
    <col min="10" max="14" width="11.81640625" style="21" bestFit="1" customWidth="1"/>
    <col min="15" max="15" width="8.81640625" style="21"/>
    <col min="16" max="16" width="5" style="21" customWidth="1"/>
    <col min="17" max="17" width="27.453125" style="21" customWidth="1"/>
    <col min="18" max="22" width="11.54296875" style="21" bestFit="1" customWidth="1"/>
    <col min="23" max="23" width="8.81640625" style="21"/>
    <col min="24" max="24" width="3.453125" style="21" customWidth="1"/>
    <col min="25" max="25" width="38" style="21" customWidth="1"/>
    <col min="26" max="30" width="11.54296875" style="21" bestFit="1" customWidth="1"/>
    <col min="31" max="16384" width="8.81640625" style="21"/>
  </cols>
  <sheetData>
    <row r="1" spans="1:25" ht="15.5">
      <c r="A1" s="24" t="s">
        <v>219</v>
      </c>
    </row>
    <row r="4" spans="1:25" s="11" customFormat="1">
      <c r="A4" s="17" t="s">
        <v>446</v>
      </c>
      <c r="I4" s="11" t="s">
        <v>447</v>
      </c>
      <c r="Q4" s="11" t="s">
        <v>448</v>
      </c>
      <c r="Y4" s="11" t="s">
        <v>449</v>
      </c>
    </row>
    <row r="5" spans="1:25">
      <c r="J5" s="11"/>
      <c r="K5" s="11"/>
      <c r="L5" s="11"/>
      <c r="M5" s="11"/>
      <c r="N5" s="11"/>
    </row>
    <row r="24" spans="1:30" s="10" customFormat="1" ht="12.5">
      <c r="A24" s="10" t="s">
        <v>7</v>
      </c>
      <c r="I24" s="5" t="s">
        <v>7</v>
      </c>
      <c r="Q24" s="5" t="s">
        <v>7</v>
      </c>
      <c r="Y24" s="5" t="s">
        <v>7</v>
      </c>
    </row>
    <row r="25" spans="1:30" s="10" customFormat="1" ht="12.5">
      <c r="A25" s="5"/>
      <c r="I25" s="5"/>
      <c r="Q25" s="5"/>
      <c r="Y25" s="5"/>
    </row>
    <row r="27" spans="1:30" s="18" customFormat="1" ht="15.65" customHeight="1">
      <c r="A27" s="18" t="s">
        <v>450</v>
      </c>
      <c r="I27" s="18" t="s">
        <v>451</v>
      </c>
      <c r="Q27" s="18" t="s">
        <v>452</v>
      </c>
      <c r="Y27" s="18" t="s">
        <v>453</v>
      </c>
    </row>
    <row r="28" spans="1:30" ht="12.65" customHeight="1">
      <c r="A28" s="19" t="s">
        <v>136</v>
      </c>
      <c r="B28" s="19">
        <v>2020</v>
      </c>
      <c r="C28" s="19">
        <v>2021</v>
      </c>
      <c r="D28" s="19">
        <v>2022</v>
      </c>
      <c r="E28" s="19">
        <v>2023</v>
      </c>
      <c r="F28" s="19">
        <v>2024</v>
      </c>
      <c r="I28" s="19" t="s">
        <v>136</v>
      </c>
      <c r="J28" s="26">
        <v>2020</v>
      </c>
      <c r="K28" s="25">
        <v>2021</v>
      </c>
      <c r="L28" s="25">
        <v>2022</v>
      </c>
      <c r="M28" s="25">
        <v>2023</v>
      </c>
      <c r="N28" s="25">
        <v>2024</v>
      </c>
      <c r="Q28" s="19" t="s">
        <v>136</v>
      </c>
      <c r="R28" s="19">
        <v>2020</v>
      </c>
      <c r="S28" s="19">
        <v>2021</v>
      </c>
      <c r="T28" s="19">
        <v>2022</v>
      </c>
      <c r="U28" s="19">
        <v>2023</v>
      </c>
      <c r="V28" s="19">
        <v>2024</v>
      </c>
      <c r="Y28" s="19" t="s">
        <v>136</v>
      </c>
      <c r="Z28" s="26">
        <v>2020</v>
      </c>
      <c r="AA28" s="25">
        <v>2021</v>
      </c>
      <c r="AB28" s="25">
        <v>2022</v>
      </c>
      <c r="AC28" s="25">
        <v>2023</v>
      </c>
      <c r="AD28" s="25">
        <v>2024</v>
      </c>
    </row>
    <row r="29" spans="1:30" ht="28">
      <c r="A29" s="60" t="s">
        <v>287</v>
      </c>
      <c r="B29" s="45">
        <v>6413.7685850503713</v>
      </c>
      <c r="C29" s="45">
        <v>7858.0882521136573</v>
      </c>
      <c r="D29" s="45">
        <v>10957.582337538528</v>
      </c>
      <c r="E29" s="45">
        <v>14799.259706406414</v>
      </c>
      <c r="F29" s="45">
        <v>16775.896993179944</v>
      </c>
      <c r="I29" s="37" t="s">
        <v>195</v>
      </c>
      <c r="J29" s="46">
        <v>1370.0800646</v>
      </c>
      <c r="K29" s="45">
        <v>1454.2898696699999</v>
      </c>
      <c r="L29" s="45">
        <v>1159.5831701500001</v>
      </c>
      <c r="M29" s="45">
        <v>2191.2181938409999</v>
      </c>
      <c r="N29" s="45">
        <v>2109.15800997</v>
      </c>
      <c r="Q29" s="60" t="s">
        <v>287</v>
      </c>
      <c r="R29" s="45">
        <v>12185.107930400804</v>
      </c>
      <c r="S29" s="45">
        <v>19213.561782574834</v>
      </c>
      <c r="T29" s="45">
        <v>30311.919240153362</v>
      </c>
      <c r="U29" s="45">
        <v>37340.383684072935</v>
      </c>
      <c r="V29" s="45">
        <v>42358.803941632126</v>
      </c>
      <c r="X29" s="22"/>
      <c r="Y29" s="40" t="s">
        <v>195</v>
      </c>
      <c r="Z29" s="48">
        <v>1515.65255990837</v>
      </c>
      <c r="AA29" s="49">
        <v>2408.3674363610698</v>
      </c>
      <c r="AB29" s="49">
        <v>2900.6676712666704</v>
      </c>
      <c r="AC29" s="49">
        <v>2967.725463447498</v>
      </c>
      <c r="AD29" s="49">
        <v>3070.7356673343202</v>
      </c>
    </row>
    <row r="30" spans="1:30" s="22" customFormat="1">
      <c r="A30" s="60" t="s">
        <v>288</v>
      </c>
      <c r="B30" s="45">
        <v>3138.1203580874057</v>
      </c>
      <c r="C30" s="45">
        <v>3926.5512389407904</v>
      </c>
      <c r="D30" s="45">
        <v>4338.5184036414712</v>
      </c>
      <c r="E30" s="45">
        <v>4743.0957372945841</v>
      </c>
      <c r="F30" s="45">
        <v>6061.8229124610343</v>
      </c>
      <c r="I30" s="37" t="s">
        <v>14</v>
      </c>
      <c r="J30" s="46">
        <v>435.02953378999996</v>
      </c>
      <c r="K30" s="45">
        <v>642.51285773999984</v>
      </c>
      <c r="L30" s="45">
        <v>1062.3311124499999</v>
      </c>
      <c r="M30" s="53">
        <v>2174.8179037999998</v>
      </c>
      <c r="N30" s="53">
        <v>2443.5321848299996</v>
      </c>
      <c r="Q30" s="60" t="s">
        <v>288</v>
      </c>
      <c r="R30" s="45">
        <v>9395.1076156697382</v>
      </c>
      <c r="S30" s="45">
        <v>14036.533043447049</v>
      </c>
      <c r="T30" s="45">
        <v>21703.578016634965</v>
      </c>
      <c r="U30" s="45">
        <v>24528.280328023538</v>
      </c>
      <c r="V30" s="45">
        <v>22616.190330127545</v>
      </c>
      <c r="Y30" s="40" t="s">
        <v>14</v>
      </c>
      <c r="Z30" s="48">
        <v>105.52494589022</v>
      </c>
      <c r="AA30" s="49">
        <v>208.25446008902003</v>
      </c>
      <c r="AB30" s="49">
        <v>274.44894257851001</v>
      </c>
      <c r="AC30" s="49">
        <v>435.28319127374999</v>
      </c>
      <c r="AD30" s="49">
        <v>586.73371735173998</v>
      </c>
    </row>
    <row r="31" spans="1:30" s="22" customFormat="1" ht="42">
      <c r="A31" s="34" t="s">
        <v>193</v>
      </c>
      <c r="B31" s="45">
        <v>9551.8889431377775</v>
      </c>
      <c r="C31" s="45">
        <v>11784.639491054448</v>
      </c>
      <c r="D31" s="45">
        <v>15296.100741179998</v>
      </c>
      <c r="E31" s="45">
        <v>19542.355443700999</v>
      </c>
      <c r="F31" s="45">
        <v>22837.719905640977</v>
      </c>
      <c r="I31" s="38" t="s">
        <v>247</v>
      </c>
      <c r="J31" s="46">
        <v>529.79346648000001</v>
      </c>
      <c r="K31" s="45">
        <v>426.86286574000002</v>
      </c>
      <c r="L31" s="45">
        <v>850.44708670999989</v>
      </c>
      <c r="M31" s="45">
        <v>719.38698436999994</v>
      </c>
      <c r="N31" s="45">
        <v>802.29340679000006</v>
      </c>
      <c r="Q31" s="34" t="s">
        <v>193</v>
      </c>
      <c r="R31" s="45">
        <v>21580.21554607054</v>
      </c>
      <c r="S31" s="45">
        <v>33250.094826021887</v>
      </c>
      <c r="T31" s="45">
        <v>52015.497256788323</v>
      </c>
      <c r="U31" s="45">
        <v>61868.664012096473</v>
      </c>
      <c r="V31" s="45">
        <v>64974.994271759671</v>
      </c>
      <c r="Y31" s="41" t="s">
        <v>247</v>
      </c>
      <c r="Z31" s="48">
        <v>404.95443174137012</v>
      </c>
      <c r="AA31" s="49">
        <v>644.04612645308987</v>
      </c>
      <c r="AB31" s="49">
        <v>1502.36350549281</v>
      </c>
      <c r="AC31" s="49">
        <v>2181.8802497516303</v>
      </c>
      <c r="AD31" s="49">
        <v>2827.9330742128404</v>
      </c>
    </row>
    <row r="32" spans="1:30" s="22" customFormat="1" ht="28">
      <c r="A32" s="35" t="s">
        <v>194</v>
      </c>
      <c r="B32" s="36">
        <v>20.399999999999999</v>
      </c>
      <c r="C32" s="36">
        <v>23.4</v>
      </c>
      <c r="D32" s="36">
        <v>29.8</v>
      </c>
      <c r="E32" s="36">
        <v>27.8</v>
      </c>
      <c r="F32" s="36">
        <v>16.899999999999999</v>
      </c>
      <c r="I32" s="37" t="s">
        <v>197</v>
      </c>
      <c r="J32" s="46">
        <v>2498.4206964</v>
      </c>
      <c r="K32" s="45">
        <v>3328.3896977700001</v>
      </c>
      <c r="L32" s="45">
        <v>5182.8829269300013</v>
      </c>
      <c r="M32" s="45">
        <v>5548.8388045399997</v>
      </c>
      <c r="N32" s="45">
        <v>6684.3928615509685</v>
      </c>
      <c r="Q32" s="35" t="s">
        <v>194</v>
      </c>
      <c r="R32" s="36">
        <v>51.1</v>
      </c>
      <c r="S32" s="36">
        <v>58.9</v>
      </c>
      <c r="T32" s="36">
        <v>20.399999999999999</v>
      </c>
      <c r="U32" s="36">
        <v>2.2999999999999998</v>
      </c>
      <c r="V32" s="36">
        <v>3.5</v>
      </c>
      <c r="Y32" s="40" t="s">
        <v>197</v>
      </c>
      <c r="Z32" s="48">
        <v>7826.8245712395537</v>
      </c>
      <c r="AA32" s="49">
        <v>12760.523767823954</v>
      </c>
      <c r="AB32" s="49">
        <v>21816.816772041275</v>
      </c>
      <c r="AC32" s="49">
        <v>25179.641184742406</v>
      </c>
      <c r="AD32" s="49">
        <v>26076.280576939898</v>
      </c>
    </row>
    <row r="33" spans="1:30" s="22" customFormat="1">
      <c r="A33" s="5" t="s">
        <v>7</v>
      </c>
      <c r="B33" s="21"/>
      <c r="C33" s="21"/>
      <c r="D33" s="21"/>
      <c r="E33" s="21"/>
      <c r="F33" s="61"/>
      <c r="I33" s="39" t="s">
        <v>116</v>
      </c>
      <c r="J33" s="47">
        <v>4718.5651818677761</v>
      </c>
      <c r="K33" s="36">
        <v>5932.5842001344472</v>
      </c>
      <c r="L33" s="36">
        <v>7040.8564449399973</v>
      </c>
      <c r="M33" s="36">
        <v>8908.0935571499995</v>
      </c>
      <c r="N33" s="36">
        <v>10798.343442500007</v>
      </c>
      <c r="Q33" s="5" t="s">
        <v>7</v>
      </c>
      <c r="R33" s="21"/>
      <c r="S33" s="21"/>
      <c r="T33" s="21"/>
      <c r="U33" s="21"/>
      <c r="V33" s="21"/>
      <c r="Y33" s="42" t="s">
        <v>116</v>
      </c>
      <c r="Z33" s="50">
        <v>11727.259037291029</v>
      </c>
      <c r="AA33" s="51">
        <v>17228.903035294748</v>
      </c>
      <c r="AB33" s="51">
        <v>25521.200365409062</v>
      </c>
      <c r="AC33" s="51">
        <v>31104.133922881185</v>
      </c>
      <c r="AD33" s="51">
        <v>32413.311235920879</v>
      </c>
    </row>
    <row r="34" spans="1:30">
      <c r="A34" s="52" t="s">
        <v>289</v>
      </c>
      <c r="I34" s="5" t="s">
        <v>7</v>
      </c>
      <c r="J34" s="10"/>
      <c r="K34" s="10"/>
      <c r="L34" s="10"/>
      <c r="M34" s="10"/>
      <c r="N34" s="10"/>
      <c r="Q34" s="10"/>
      <c r="R34" s="10"/>
      <c r="S34" s="10"/>
      <c r="T34" s="10"/>
      <c r="U34" s="10"/>
      <c r="V34" s="10"/>
      <c r="Y34" s="5" t="s">
        <v>7</v>
      </c>
    </row>
    <row r="35" spans="1:30" s="10" customFormat="1">
      <c r="A35" s="52" t="s">
        <v>290</v>
      </c>
      <c r="B35" s="21"/>
      <c r="C35" s="21"/>
      <c r="Q35" s="52" t="s">
        <v>289</v>
      </c>
      <c r="R35" s="21"/>
      <c r="S35" s="21"/>
      <c r="T35" s="21"/>
      <c r="U35" s="21"/>
      <c r="V35" s="21"/>
    </row>
    <row r="36" spans="1:30">
      <c r="Q36" s="52" t="s">
        <v>290</v>
      </c>
    </row>
    <row r="37" spans="1:30">
      <c r="F37" s="33"/>
      <c r="N37" s="33"/>
      <c r="AD37" s="33"/>
    </row>
    <row r="38" spans="1:30">
      <c r="G38" s="11"/>
      <c r="H38" s="11"/>
      <c r="V38" s="33"/>
    </row>
    <row r="39" spans="1:30">
      <c r="I39" s="23"/>
    </row>
    <row r="40" spans="1:30">
      <c r="T40" s="32"/>
      <c r="V40" s="33"/>
    </row>
    <row r="46" spans="1:30">
      <c r="J46" s="43"/>
    </row>
    <row r="58" spans="7:8">
      <c r="G58" s="18"/>
      <c r="H58" s="18"/>
    </row>
    <row r="60" spans="7:8">
      <c r="G60" s="22"/>
      <c r="H60" s="22"/>
    </row>
    <row r="61" spans="7:8">
      <c r="G61" s="22"/>
      <c r="H61" s="22"/>
    </row>
    <row r="62" spans="7:8">
      <c r="G62" s="22"/>
      <c r="H62" s="22"/>
    </row>
    <row r="63" spans="7:8">
      <c r="G63" s="22"/>
      <c r="H63" s="22"/>
    </row>
    <row r="64" spans="7:8">
      <c r="G64" s="22"/>
      <c r="H64" s="22"/>
    </row>
  </sheetData>
  <hyperlinks>
    <hyperlink ref="A1" location="Index!A1" display="◄ INDEX" xr:uid="{609C3B00-2D04-4DCF-93FD-0EB8DE41215C}"/>
  </hyperlinks>
  <pageMargins left="0.7" right="0.7" top="0.75" bottom="0.75" header="0.3" footer="0.3"/>
  <pageSetup paperSize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7F3FD-9C58-47CF-9A52-5811A748373D}">
  <dimension ref="A1:L37"/>
  <sheetViews>
    <sheetView tabSelected="1" zoomScale="85" zoomScaleNormal="85" workbookViewId="0">
      <selection activeCell="C35" sqref="C35"/>
    </sheetView>
  </sheetViews>
  <sheetFormatPr defaultColWidth="8.81640625" defaultRowHeight="14"/>
  <cols>
    <col min="1" max="1" width="27.1796875" style="168" customWidth="1"/>
    <col min="2" max="2" width="13.453125" style="168" bestFit="1" customWidth="1"/>
    <col min="3" max="3" width="12.81640625" style="168" bestFit="1" customWidth="1"/>
    <col min="4" max="6" width="13.453125" style="168" bestFit="1" customWidth="1"/>
    <col min="7" max="8" width="8.81640625" style="168" customWidth="1"/>
    <col min="9" max="16384" width="8.81640625" style="168"/>
  </cols>
  <sheetData>
    <row r="1" spans="1:1" ht="15.5">
      <c r="A1" s="114" t="s">
        <v>219</v>
      </c>
    </row>
    <row r="4" spans="1:1" s="11" customFormat="1">
      <c r="A4" s="11" t="s">
        <v>326</v>
      </c>
    </row>
    <row r="21" spans="1:11">
      <c r="K21" s="169"/>
    </row>
    <row r="22" spans="1:11">
      <c r="K22" s="169"/>
    </row>
    <row r="27" spans="1:11" s="10" customFormat="1" ht="12.5">
      <c r="A27" s="10" t="s">
        <v>7</v>
      </c>
    </row>
    <row r="28" spans="1:11">
      <c r="A28" s="141"/>
    </row>
    <row r="30" spans="1:11">
      <c r="A30" s="11" t="s">
        <v>327</v>
      </c>
    </row>
    <row r="31" spans="1:11">
      <c r="A31" s="170" t="s">
        <v>111</v>
      </c>
      <c r="B31" s="171">
        <v>44166</v>
      </c>
      <c r="C31" s="171">
        <v>44531</v>
      </c>
      <c r="D31" s="171">
        <v>44896</v>
      </c>
      <c r="E31" s="171">
        <v>45261</v>
      </c>
      <c r="F31" s="171">
        <v>45627</v>
      </c>
    </row>
    <row r="32" spans="1:11">
      <c r="A32" s="172" t="s">
        <v>112</v>
      </c>
      <c r="B32" s="173">
        <v>72.884693623999141</v>
      </c>
      <c r="C32" s="173">
        <v>74.667958597231205</v>
      </c>
      <c r="D32" s="173">
        <v>75.485684687023465</v>
      </c>
      <c r="E32" s="173">
        <v>74.606576848698992</v>
      </c>
      <c r="F32" s="173">
        <v>73.573362537073066</v>
      </c>
      <c r="G32" s="169" t="s">
        <v>105</v>
      </c>
      <c r="H32" s="169"/>
    </row>
    <row r="33" spans="1:12">
      <c r="A33" s="174" t="s">
        <v>114</v>
      </c>
      <c r="B33" s="175">
        <v>11.189666058536005</v>
      </c>
      <c r="C33" s="175">
        <v>12.766421490205193</v>
      </c>
      <c r="D33" s="175">
        <v>12.453779587308976</v>
      </c>
      <c r="E33" s="175">
        <v>13.612442727016225</v>
      </c>
      <c r="F33" s="175">
        <v>15.017152916264271</v>
      </c>
      <c r="K33" s="23"/>
    </row>
    <row r="34" spans="1:12">
      <c r="A34" s="174" t="s">
        <v>113</v>
      </c>
      <c r="B34" s="175">
        <v>14.750735371331078</v>
      </c>
      <c r="C34" s="175">
        <v>11.70484804877959</v>
      </c>
      <c r="D34" s="175">
        <v>11.225021702932503</v>
      </c>
      <c r="E34" s="175">
        <v>11.065841303678868</v>
      </c>
      <c r="F34" s="175">
        <v>10.605246480767002</v>
      </c>
    </row>
    <row r="35" spans="1:12">
      <c r="A35" s="176" t="s">
        <v>115</v>
      </c>
      <c r="B35" s="175">
        <v>0.13692404139878284</v>
      </c>
      <c r="C35" s="175">
        <v>0.10294770704140097</v>
      </c>
      <c r="D35" s="175">
        <v>8.0877360280033242E-2</v>
      </c>
      <c r="E35" s="175">
        <v>7.4428933366014652E-2</v>
      </c>
      <c r="F35" s="175">
        <v>7.4675754879586345E-2</v>
      </c>
      <c r="G35" s="177"/>
      <c r="H35" s="177"/>
      <c r="L35" s="178"/>
    </row>
    <row r="36" spans="1:12">
      <c r="A36" s="179" t="s">
        <v>116</v>
      </c>
      <c r="B36" s="180">
        <v>1.0379809047350066</v>
      </c>
      <c r="C36" s="180">
        <v>0.75782415674261883</v>
      </c>
      <c r="D36" s="180">
        <v>0.75463666245500594</v>
      </c>
      <c r="E36" s="180">
        <v>0.64071018723989925</v>
      </c>
      <c r="F36" s="180">
        <v>0.72956231101604696</v>
      </c>
    </row>
    <row r="37" spans="1:12">
      <c r="A37" s="10" t="s">
        <v>7</v>
      </c>
      <c r="B37" s="181"/>
      <c r="C37" s="181"/>
      <c r="D37" s="181"/>
      <c r="E37" s="181"/>
      <c r="F37" s="181"/>
    </row>
  </sheetData>
  <sheetProtection algorithmName="SHA-512" hashValue="kS0SStHIIP0SoC7foOvyVdcticmsLhvOGxdacKitCltROCgilt8sWwhXCtGAoTU97rVOyUgQj34sjkAPQ52ieQ==" saltValue="ah+/biaXdUtaQGi4EHfuzQ==" spinCount="100000" sheet="1" objects="1" scenarios="1" selectLockedCells="1" selectUnlockedCells="1"/>
  <hyperlinks>
    <hyperlink ref="A1" location="Index!A1" display="◄ INDEX" xr:uid="{AC3285AB-E88D-440F-8D48-F8632C25B380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3CC0-FCD5-4898-8D53-7B9463B65DF8}">
  <dimension ref="A1:AF36"/>
  <sheetViews>
    <sheetView zoomScale="96" zoomScaleNormal="96" workbookViewId="0">
      <selection sqref="A1:XFD1048576"/>
    </sheetView>
  </sheetViews>
  <sheetFormatPr defaultColWidth="8.90625" defaultRowHeight="14"/>
  <cols>
    <col min="1" max="1" width="30.81640625" style="869" bestFit="1" customWidth="1"/>
    <col min="2" max="2" width="13" style="869" hidden="1" customWidth="1"/>
    <col min="3" max="7" width="13" style="869" customWidth="1"/>
    <col min="8" max="8" width="8.90625" style="869"/>
    <col min="9" max="9" width="26" style="869" customWidth="1"/>
    <col min="10" max="10" width="11.1796875" style="869" hidden="1" customWidth="1"/>
    <col min="11" max="15" width="11.81640625" style="869" bestFit="1" customWidth="1"/>
    <col min="16" max="16" width="8.90625" style="869" customWidth="1"/>
    <col min="17" max="17" width="30.90625" style="869" customWidth="1"/>
    <col min="18" max="18" width="12.6328125" style="869" hidden="1" customWidth="1"/>
    <col min="19" max="23" width="11.54296875" style="869" bestFit="1" customWidth="1"/>
    <col min="24" max="24" width="11.6328125" style="869" bestFit="1" customWidth="1"/>
    <col min="25" max="25" width="8.90625" style="869"/>
    <col min="26" max="26" width="38.08984375" style="869" customWidth="1"/>
    <col min="27" max="27" width="8.90625" style="869" hidden="1" customWidth="1"/>
    <col min="28" max="32" width="11.6328125" style="869" bestFit="1" customWidth="1"/>
    <col min="33" max="16384" width="8.90625" style="869"/>
  </cols>
  <sheetData>
    <row r="1" spans="1:26" ht="15.5">
      <c r="A1" s="114" t="s">
        <v>219</v>
      </c>
    </row>
    <row r="4" spans="1:26" s="11" customFormat="1">
      <c r="Q4" s="11" t="s">
        <v>680</v>
      </c>
      <c r="Z4" s="11" t="s">
        <v>681</v>
      </c>
    </row>
    <row r="5" spans="1:26">
      <c r="A5" s="17" t="s">
        <v>678</v>
      </c>
      <c r="I5" s="11" t="s">
        <v>679</v>
      </c>
      <c r="J5" s="11"/>
      <c r="K5" s="11"/>
    </row>
    <row r="22" spans="1:32">
      <c r="A22" s="5" t="s">
        <v>7</v>
      </c>
      <c r="I22" s="5" t="s">
        <v>7</v>
      </c>
      <c r="Q22" s="5" t="s">
        <v>459</v>
      </c>
      <c r="Z22" s="5" t="s">
        <v>7</v>
      </c>
    </row>
    <row r="24" spans="1:32" s="18" customFormat="1" ht="15.65" customHeight="1">
      <c r="A24" s="18" t="s">
        <v>682</v>
      </c>
      <c r="I24" s="18" t="s">
        <v>683</v>
      </c>
      <c r="Q24" s="18" t="s">
        <v>684</v>
      </c>
      <c r="R24" s="869"/>
      <c r="S24" s="869"/>
      <c r="T24" s="869"/>
      <c r="U24" s="869"/>
      <c r="V24" s="869"/>
      <c r="W24" s="869"/>
      <c r="Z24" s="18" t="s">
        <v>685</v>
      </c>
    </row>
    <row r="25" spans="1:32">
      <c r="A25" s="19" t="s">
        <v>136</v>
      </c>
      <c r="B25" s="19">
        <v>2020</v>
      </c>
      <c r="C25" s="19">
        <v>2020</v>
      </c>
      <c r="D25" s="19">
        <v>2021</v>
      </c>
      <c r="E25" s="19">
        <v>2022</v>
      </c>
      <c r="F25" s="19">
        <v>2023</v>
      </c>
      <c r="G25" s="19">
        <v>2024</v>
      </c>
      <c r="I25" s="19" t="s">
        <v>136</v>
      </c>
      <c r="J25" s="25">
        <v>2019</v>
      </c>
      <c r="K25" s="26">
        <v>2020</v>
      </c>
      <c r="L25" s="25">
        <v>2021</v>
      </c>
      <c r="M25" s="25">
        <v>2022</v>
      </c>
      <c r="N25" s="25">
        <v>2023</v>
      </c>
      <c r="O25" s="25">
        <v>2024</v>
      </c>
      <c r="Q25" s="19" t="s">
        <v>136</v>
      </c>
      <c r="R25" s="19">
        <v>2019</v>
      </c>
      <c r="S25" s="19">
        <v>2020</v>
      </c>
      <c r="T25" s="19">
        <v>2021</v>
      </c>
      <c r="U25" s="19">
        <v>2022</v>
      </c>
      <c r="V25" s="19">
        <v>2023</v>
      </c>
      <c r="W25" s="19">
        <v>2024</v>
      </c>
      <c r="Z25" s="19" t="s">
        <v>136</v>
      </c>
      <c r="AA25" s="25">
        <v>2019</v>
      </c>
      <c r="AB25" s="26">
        <v>2020</v>
      </c>
      <c r="AC25" s="25">
        <v>2021</v>
      </c>
      <c r="AD25" s="25">
        <v>2022</v>
      </c>
      <c r="AE25" s="25">
        <v>2023</v>
      </c>
      <c r="AF25" s="25">
        <v>2024</v>
      </c>
    </row>
    <row r="26" spans="1:32" ht="28">
      <c r="A26" s="1087" t="s">
        <v>665</v>
      </c>
      <c r="B26" s="1088">
        <v>6413.7685850503713</v>
      </c>
      <c r="C26" s="1088">
        <v>6413.7685850503713</v>
      </c>
      <c r="D26" s="1088">
        <v>7858.0882521136573</v>
      </c>
      <c r="E26" s="1088">
        <v>10957.582337538528</v>
      </c>
      <c r="F26" s="1088">
        <v>14799.259706406414</v>
      </c>
      <c r="G26" s="1088">
        <v>16775.896993179944</v>
      </c>
      <c r="I26" s="37" t="s">
        <v>195</v>
      </c>
      <c r="J26" s="1089">
        <v>1194.2446480800002</v>
      </c>
      <c r="K26" s="1090">
        <v>1370.0800646</v>
      </c>
      <c r="L26" s="1091">
        <v>1454.2898696699999</v>
      </c>
      <c r="M26" s="1091">
        <v>1159.5831701500001</v>
      </c>
      <c r="N26" s="1091">
        <v>2191.2181938409999</v>
      </c>
      <c r="O26" s="1091">
        <v>2109.15800997</v>
      </c>
      <c r="Q26" s="1087" t="s">
        <v>665</v>
      </c>
      <c r="R26" s="1092">
        <v>7720.0222745936771</v>
      </c>
      <c r="S26" s="1093">
        <v>15396.762035536141</v>
      </c>
      <c r="T26" s="1093">
        <v>25240.713283864417</v>
      </c>
      <c r="U26" s="1093">
        <v>40545.942433232121</v>
      </c>
      <c r="V26" s="1093">
        <v>48733.029464252402</v>
      </c>
      <c r="W26" s="1093">
        <v>51254.563856025205</v>
      </c>
      <c r="Y26" s="1094"/>
      <c r="Z26" s="40" t="s">
        <v>195</v>
      </c>
      <c r="AA26" s="1095">
        <v>1003.01743571653</v>
      </c>
      <c r="AB26" s="1066">
        <v>1515.65255990837</v>
      </c>
      <c r="AC26" s="1067">
        <v>2408.3674363610698</v>
      </c>
      <c r="AD26" s="1067">
        <v>2900.6676712666704</v>
      </c>
      <c r="AE26" s="1067">
        <v>2967.725463447498</v>
      </c>
      <c r="AF26" s="1067">
        <v>3070.7356673343202</v>
      </c>
    </row>
    <row r="27" spans="1:32">
      <c r="A27" s="1087" t="s">
        <v>666</v>
      </c>
      <c r="B27" s="1088">
        <v>3138.1203580874057</v>
      </c>
      <c r="C27" s="1088">
        <v>3138.1203580874057</v>
      </c>
      <c r="D27" s="1088">
        <v>3926.5512389407904</v>
      </c>
      <c r="E27" s="1088">
        <v>4338.5184036414712</v>
      </c>
      <c r="F27" s="1088">
        <v>4743.0957372945841</v>
      </c>
      <c r="G27" s="1088">
        <v>6061.8229124610343</v>
      </c>
      <c r="I27" s="37" t="s">
        <v>14</v>
      </c>
      <c r="J27" s="1089">
        <v>438.76908997000004</v>
      </c>
      <c r="K27" s="1090">
        <v>435.02953378999996</v>
      </c>
      <c r="L27" s="1091">
        <v>642.51285773999984</v>
      </c>
      <c r="M27" s="1091">
        <v>1062.3311124499999</v>
      </c>
      <c r="N27" s="1091">
        <v>2174.8179037999998</v>
      </c>
      <c r="O27" s="1091">
        <v>2443.5321848299996</v>
      </c>
      <c r="Q27" s="1087" t="s">
        <v>666</v>
      </c>
      <c r="R27" s="1092">
        <v>3024.0794329085202</v>
      </c>
      <c r="S27" s="1093">
        <v>4750.0948631081401</v>
      </c>
      <c r="T27" s="1093">
        <v>6246.7168067747298</v>
      </c>
      <c r="U27" s="1093">
        <v>9001.8231749747501</v>
      </c>
      <c r="V27" s="1093">
        <v>10337.684765373539</v>
      </c>
      <c r="W27" s="1093">
        <v>10989.002268500381</v>
      </c>
      <c r="Y27" s="1094"/>
      <c r="Z27" s="40" t="s">
        <v>14</v>
      </c>
      <c r="AA27" s="1095">
        <v>39.739986459130002</v>
      </c>
      <c r="AB27" s="1066">
        <v>105.52494589022</v>
      </c>
      <c r="AC27" s="1067">
        <v>208.25446008902003</v>
      </c>
      <c r="AD27" s="1067">
        <v>274.44894257851001</v>
      </c>
      <c r="AE27" s="1067">
        <v>435.28319127374999</v>
      </c>
      <c r="AF27" s="1067">
        <v>586.73371735173998</v>
      </c>
    </row>
    <row r="28" spans="1:32" ht="42">
      <c r="A28" s="1087" t="s">
        <v>667</v>
      </c>
      <c r="B28" s="1088">
        <v>9551.8889431377775</v>
      </c>
      <c r="C28" s="1088">
        <v>9551.8889431377775</v>
      </c>
      <c r="D28" s="1088">
        <v>11784.639491054448</v>
      </c>
      <c r="E28" s="1088">
        <v>15296.100741179998</v>
      </c>
      <c r="F28" s="1088">
        <v>19542.355443700999</v>
      </c>
      <c r="G28" s="1088">
        <v>22837.719905640977</v>
      </c>
      <c r="I28" s="38" t="s">
        <v>247</v>
      </c>
      <c r="J28" s="1089">
        <v>487.90993543999997</v>
      </c>
      <c r="K28" s="1090">
        <v>529.79346648000001</v>
      </c>
      <c r="L28" s="1091">
        <v>426.86286574000002</v>
      </c>
      <c r="M28" s="1091">
        <v>850.44708670999989</v>
      </c>
      <c r="N28" s="1091">
        <v>719.38698436999994</v>
      </c>
      <c r="O28" s="1091">
        <v>802.29340679000006</v>
      </c>
      <c r="Q28" s="1087" t="s">
        <v>667</v>
      </c>
      <c r="R28" s="1092">
        <v>10744.101707502197</v>
      </c>
      <c r="S28" s="1093">
        <v>20146.856898644281</v>
      </c>
      <c r="T28" s="1093">
        <v>31487.430090639147</v>
      </c>
      <c r="U28" s="1093">
        <v>49547.765608206872</v>
      </c>
      <c r="V28" s="1093">
        <v>59070.714229625941</v>
      </c>
      <c r="W28" s="1093">
        <v>62243.566124525583</v>
      </c>
      <c r="Y28" s="1094"/>
      <c r="Z28" s="41" t="s">
        <v>247</v>
      </c>
      <c r="AA28" s="1095">
        <v>306.76579975524993</v>
      </c>
      <c r="AB28" s="1066">
        <v>404.95443174137012</v>
      </c>
      <c r="AC28" s="1067">
        <v>644.04612645308987</v>
      </c>
      <c r="AD28" s="1067">
        <v>1502.36350549281</v>
      </c>
      <c r="AE28" s="1067">
        <v>2181.8802497516303</v>
      </c>
      <c r="AF28" s="1067">
        <v>2827.9330742128404</v>
      </c>
    </row>
    <row r="29" spans="1:32" ht="28">
      <c r="A29" s="35" t="s">
        <v>194</v>
      </c>
      <c r="B29" s="1096">
        <v>20.399999999999999</v>
      </c>
      <c r="C29" s="1096">
        <v>23.748289672897982</v>
      </c>
      <c r="D29" s="1096">
        <v>23.4</v>
      </c>
      <c r="E29" s="1096">
        <v>29.8</v>
      </c>
      <c r="F29" s="1096">
        <v>27.8</v>
      </c>
      <c r="G29" s="1096">
        <v>16.899999999999999</v>
      </c>
      <c r="I29" s="37" t="s">
        <v>197</v>
      </c>
      <c r="J29" s="1089">
        <v>2308.1028587300007</v>
      </c>
      <c r="K29" s="1090">
        <v>2498.4206964</v>
      </c>
      <c r="L29" s="1091">
        <v>3328.3896977700001</v>
      </c>
      <c r="M29" s="1091">
        <v>5182.8829269300013</v>
      </c>
      <c r="N29" s="1091">
        <v>5548.8388045399997</v>
      </c>
      <c r="O29" s="1091">
        <v>6684.3928615509685</v>
      </c>
      <c r="Q29" s="35" t="s">
        <v>194</v>
      </c>
      <c r="R29" s="1097"/>
      <c r="S29" s="1098">
        <f>((S28-R28)/R28)*100</f>
        <v>87.515508016612472</v>
      </c>
      <c r="T29" s="1098">
        <f t="shared" ref="T29:W29" si="0">((T28-S28)/S28)*100</f>
        <v>56.28954059210097</v>
      </c>
      <c r="U29" s="1098">
        <f t="shared" si="0"/>
        <v>57.357286592076804</v>
      </c>
      <c r="V29" s="1098">
        <f t="shared" si="0"/>
        <v>19.219733734757416</v>
      </c>
      <c r="W29" s="1098">
        <f t="shared" si="0"/>
        <v>5.3712773516937622</v>
      </c>
      <c r="Y29" s="1094"/>
      <c r="Z29" s="40" t="s">
        <v>197</v>
      </c>
      <c r="AA29" s="1095">
        <v>3992.2772031246445</v>
      </c>
      <c r="AB29" s="1066">
        <v>7826.8245712395537</v>
      </c>
      <c r="AC29" s="1067">
        <v>12760.523767823954</v>
      </c>
      <c r="AD29" s="1067">
        <v>21816.816772041275</v>
      </c>
      <c r="AE29" s="1067">
        <v>25179.641184742406</v>
      </c>
      <c r="AF29" s="1067">
        <v>26076.280576939898</v>
      </c>
    </row>
    <row r="30" spans="1:32">
      <c r="A30" s="5" t="s">
        <v>7</v>
      </c>
      <c r="B30" s="21"/>
      <c r="C30" s="21"/>
      <c r="D30" s="21"/>
      <c r="E30" s="21"/>
      <c r="I30" s="39" t="s">
        <v>116</v>
      </c>
      <c r="J30" s="1099">
        <v>3289.7782838999997</v>
      </c>
      <c r="K30" s="1100">
        <v>4718.5651818677761</v>
      </c>
      <c r="L30" s="1101">
        <v>5932.5842001344472</v>
      </c>
      <c r="M30" s="1101">
        <v>7040.8564449399973</v>
      </c>
      <c r="N30" s="1101">
        <v>8908.0935571499995</v>
      </c>
      <c r="O30" s="1101">
        <v>10798.343442500007</v>
      </c>
      <c r="Q30" s="5" t="s">
        <v>7</v>
      </c>
      <c r="R30" s="21"/>
      <c r="S30" s="21"/>
      <c r="T30" s="21"/>
      <c r="U30" s="21"/>
      <c r="V30" s="21"/>
      <c r="Y30" s="1094"/>
      <c r="Z30" s="42" t="s">
        <v>116</v>
      </c>
      <c r="AA30" s="1102">
        <v>5402.3012824466414</v>
      </c>
      <c r="AB30" s="1069">
        <v>11727.259037291029</v>
      </c>
      <c r="AC30" s="1070">
        <v>17228.903035294748</v>
      </c>
      <c r="AD30" s="1070">
        <v>25521.200365409062</v>
      </c>
      <c r="AE30" s="1070">
        <v>31104.133922881185</v>
      </c>
      <c r="AF30" s="1070">
        <v>32413.311235920879</v>
      </c>
    </row>
    <row r="31" spans="1:32">
      <c r="A31" s="141" t="s">
        <v>672</v>
      </c>
      <c r="B31" s="141"/>
      <c r="C31" s="141"/>
      <c r="D31" s="141"/>
      <c r="E31" s="141"/>
      <c r="F31" s="141"/>
      <c r="G31" s="141"/>
      <c r="I31" s="5" t="s">
        <v>7</v>
      </c>
      <c r="J31" s="10"/>
      <c r="K31" s="10"/>
      <c r="Q31" s="141" t="s">
        <v>672</v>
      </c>
      <c r="R31" s="141"/>
      <c r="S31" s="141"/>
      <c r="T31" s="141"/>
      <c r="U31" s="141"/>
      <c r="V31" s="141"/>
      <c r="W31" s="141"/>
      <c r="Z31" s="5" t="s">
        <v>7</v>
      </c>
    </row>
    <row r="32" spans="1:32">
      <c r="A32" s="141" t="s">
        <v>673</v>
      </c>
      <c r="B32" s="141"/>
      <c r="C32" s="141"/>
      <c r="D32" s="141"/>
      <c r="E32" s="141"/>
      <c r="F32" s="141"/>
      <c r="G32" s="141"/>
      <c r="I32" s="1103"/>
      <c r="Q32" s="141" t="s">
        <v>673</v>
      </c>
      <c r="R32" s="141"/>
      <c r="S32" s="141"/>
      <c r="T32" s="141"/>
      <c r="U32" s="141"/>
      <c r="V32" s="141"/>
      <c r="W32" s="141"/>
    </row>
    <row r="33" spans="1:23">
      <c r="A33" s="141"/>
      <c r="B33" s="141"/>
      <c r="C33" s="1104"/>
      <c r="D33" s="141"/>
      <c r="E33" s="141"/>
      <c r="F33" s="141"/>
      <c r="G33" s="141"/>
      <c r="Q33" s="141"/>
      <c r="R33" s="141"/>
      <c r="S33" s="141"/>
      <c r="T33" s="141"/>
      <c r="U33" s="141"/>
      <c r="V33" s="141"/>
      <c r="W33" s="141"/>
    </row>
    <row r="35" spans="1:23" ht="14.5">
      <c r="C35" s="1071"/>
    </row>
    <row r="36" spans="1:23">
      <c r="C36" s="177"/>
    </row>
  </sheetData>
  <sheetProtection algorithmName="SHA-512" hashValue="jBuWLw9O+hQRlsPymVp/vVFZt8K7XomrhMMN7ycJL9lj9Lzo73jn7dhAMb9AA0r+RQN8OUkbHFAnGFm4nvWirQ==" saltValue="Xi/LTfedS2Gg81cNW/oWow==" spinCount="100000" sheet="1" objects="1" scenarios="1" selectLockedCells="1" selectUnlockedCells="1"/>
  <hyperlinks>
    <hyperlink ref="A1" location="Index!A1" display="◄ INDEX" xr:uid="{17F722EF-9D95-43D3-8918-179A3A7C06E4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5B73-7E20-4788-9AE5-06792D095D9B}">
  <dimension ref="A1:I36"/>
  <sheetViews>
    <sheetView topLeftCell="A24" zoomScaleNormal="100" workbookViewId="0">
      <selection activeCell="I11" sqref="I11"/>
    </sheetView>
  </sheetViews>
  <sheetFormatPr defaultColWidth="8.81640625" defaultRowHeight="14.5"/>
  <cols>
    <col min="1" max="1" width="40.1796875" style="9" customWidth="1"/>
    <col min="2" max="6" width="14" style="9" bestFit="1" customWidth="1"/>
    <col min="7" max="16384" width="8.81640625" style="9"/>
  </cols>
  <sheetData>
    <row r="1" spans="1:1" ht="22.4" customHeight="1">
      <c r="A1" s="114" t="s">
        <v>219</v>
      </c>
    </row>
    <row r="2" spans="1:1">
      <c r="A2" s="1019"/>
    </row>
    <row r="3" spans="1:1">
      <c r="A3" s="1019"/>
    </row>
    <row r="4" spans="1:1">
      <c r="A4" s="1105" t="s">
        <v>741</v>
      </c>
    </row>
    <row r="5" spans="1:1">
      <c r="A5" s="1019"/>
    </row>
    <row r="23" spans="1:9">
      <c r="A23" s="5" t="s">
        <v>456</v>
      </c>
    </row>
    <row r="27" spans="1:9">
      <c r="A27" s="266" t="s">
        <v>742</v>
      </c>
      <c r="B27" s="1106"/>
      <c r="C27" s="1106"/>
      <c r="D27" s="1106"/>
      <c r="E27" s="1106"/>
      <c r="F27" s="1106"/>
    </row>
    <row r="28" spans="1:9">
      <c r="A28" s="1107" t="s">
        <v>286</v>
      </c>
      <c r="B28" s="392">
        <v>44166</v>
      </c>
      <c r="C28" s="392">
        <v>44531</v>
      </c>
      <c r="D28" s="392">
        <v>44896</v>
      </c>
      <c r="E28" s="392">
        <v>45261</v>
      </c>
      <c r="F28" s="392">
        <v>45627</v>
      </c>
    </row>
    <row r="29" spans="1:9">
      <c r="A29" s="1108" t="s">
        <v>173</v>
      </c>
      <c r="B29" s="1109">
        <v>1117.6268025930026</v>
      </c>
      <c r="C29" s="1109">
        <v>2594.4501607959332</v>
      </c>
      <c r="D29" s="1109">
        <v>2357.2456371064909</v>
      </c>
      <c r="E29" s="1109">
        <v>3505.0819163236183</v>
      </c>
      <c r="F29" s="1109">
        <v>3372.7242079839839</v>
      </c>
    </row>
    <row r="30" spans="1:9">
      <c r="A30" s="1108" t="s">
        <v>668</v>
      </c>
      <c r="B30" s="1109">
        <v>11284.230989957545</v>
      </c>
      <c r="C30" s="1109">
        <v>18912.143854971651</v>
      </c>
      <c r="D30" s="1109">
        <v>28292.418191999503</v>
      </c>
      <c r="E30" s="1109">
        <v>29326.811119980983</v>
      </c>
      <c r="F30" s="1109">
        <v>31860.094786101377</v>
      </c>
    </row>
    <row r="31" spans="1:9">
      <c r="A31" s="1110" t="s">
        <v>626</v>
      </c>
      <c r="B31" s="1109">
        <v>3863.5310715860332</v>
      </c>
      <c r="C31" s="1109">
        <v>7444.2078977467854</v>
      </c>
      <c r="D31" s="1109">
        <v>7829.6779452442843</v>
      </c>
      <c r="E31" s="1109">
        <v>8827.4091909744002</v>
      </c>
      <c r="F31" s="1109">
        <v>8434.4911077149627</v>
      </c>
      <c r="I31" s="195"/>
    </row>
    <row r="32" spans="1:9" s="247" customFormat="1" ht="39">
      <c r="A32" s="1111" t="s">
        <v>592</v>
      </c>
      <c r="B32" s="1112">
        <v>0</v>
      </c>
      <c r="C32" s="1112">
        <v>0</v>
      </c>
      <c r="D32" s="1112">
        <v>0</v>
      </c>
      <c r="E32" s="1112">
        <v>151.96700000000001</v>
      </c>
      <c r="F32" s="1112">
        <v>136.03700000000001</v>
      </c>
    </row>
    <row r="33" spans="1:6">
      <c r="A33" s="1108" t="s">
        <v>222</v>
      </c>
      <c r="B33" s="1109">
        <v>1912.9188881599002</v>
      </c>
      <c r="C33" s="1109">
        <v>1627.0523478999996</v>
      </c>
      <c r="D33" s="1109">
        <v>2107.3463490532004</v>
      </c>
      <c r="E33" s="1109">
        <v>1444.5527778753199</v>
      </c>
      <c r="F33" s="1109">
        <v>723.83364885111087</v>
      </c>
    </row>
    <row r="34" spans="1:6" s="247" customFormat="1" ht="14.4" customHeight="1">
      <c r="A34" s="1113" t="s">
        <v>174</v>
      </c>
      <c r="B34" s="1112">
        <v>667.91698408999991</v>
      </c>
      <c r="C34" s="1112">
        <v>1089.64906978</v>
      </c>
      <c r="D34" s="1112">
        <v>3557.0159899399996</v>
      </c>
      <c r="E34" s="1112">
        <v>10250.786320939971</v>
      </c>
      <c r="F34" s="1112">
        <v>13037.027794444399</v>
      </c>
    </row>
    <row r="35" spans="1:6">
      <c r="A35" s="1114" t="s">
        <v>5</v>
      </c>
      <c r="B35" s="1115">
        <v>18846.224736386481</v>
      </c>
      <c r="C35" s="1115">
        <v>31667.50333119437</v>
      </c>
      <c r="D35" s="1115">
        <v>44143.704113343483</v>
      </c>
      <c r="E35" s="1115">
        <v>53506.608326094291</v>
      </c>
      <c r="F35" s="1115">
        <v>57564.208545095826</v>
      </c>
    </row>
    <row r="36" spans="1:6">
      <c r="A36" s="5" t="s">
        <v>7</v>
      </c>
    </row>
  </sheetData>
  <sheetProtection algorithmName="SHA-512" hashValue="t5b2MzfV6WofK/qntJw4xyAPOx/dx6tHz/1dzxRkCkbuF5ws7lsGfvSk9MNmkiZ4Nv9rORPMXb4X06uvthx4IA==" saltValue="6HXlKh7qQ7rg0CQZWbL72w==" spinCount="100000" sheet="1" objects="1" scenarios="1" selectLockedCells="1" selectUnlockedCells="1"/>
  <hyperlinks>
    <hyperlink ref="A1" location="Index!A1" display="◄ INDEX" xr:uid="{9773B661-5CB9-408C-8A18-D6B0CAFC630E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3EBC-1B91-431A-96A9-176DE1AFA7F8}">
  <dimension ref="A1:AD54"/>
  <sheetViews>
    <sheetView workbookViewId="0">
      <selection activeCell="P15" sqref="P15"/>
    </sheetView>
  </sheetViews>
  <sheetFormatPr defaultColWidth="9.1796875" defaultRowHeight="14.5"/>
  <cols>
    <col min="1" max="1" width="28.36328125" style="9" customWidth="1"/>
    <col min="2" max="2" width="9.1796875" style="9" customWidth="1"/>
    <col min="3" max="3" width="9.1796875" style="9"/>
    <col min="4" max="4" width="11.453125" style="9" customWidth="1"/>
    <col min="5" max="14" width="9.1796875" style="9"/>
    <col min="15" max="15" width="2.1796875" style="9" customWidth="1"/>
    <col min="16" max="16" width="9.1796875" style="9"/>
    <col min="17" max="17" width="17.1796875" style="9" customWidth="1"/>
    <col min="18" max="19" width="9.1796875" style="9"/>
    <col min="20" max="20" width="11.453125" style="9" customWidth="1"/>
    <col min="21" max="16384" width="9.1796875" style="9"/>
  </cols>
  <sheetData>
    <row r="1" spans="1:30" ht="15.5">
      <c r="A1" s="114" t="s">
        <v>219</v>
      </c>
    </row>
    <row r="2" spans="1:30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R2" s="1155"/>
      <c r="S2" s="1155"/>
      <c r="T2" s="1155"/>
      <c r="U2" s="1155"/>
      <c r="V2" s="1155"/>
      <c r="W2" s="1155"/>
      <c r="X2" s="1155"/>
      <c r="Y2" s="1155"/>
      <c r="Z2" s="1155"/>
      <c r="AA2" s="1155"/>
      <c r="AB2" s="1155"/>
    </row>
    <row r="4" spans="1:30" ht="18.5">
      <c r="A4" s="11" t="s">
        <v>473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</row>
    <row r="7" spans="1:30" ht="26.5" customHeight="1"/>
    <row r="8" spans="1:30" ht="7" customHeight="1"/>
    <row r="28" spans="12:16">
      <c r="L28" s="195"/>
      <c r="P28" s="195"/>
    </row>
    <row r="29" spans="12:16">
      <c r="L29" s="1057"/>
    </row>
    <row r="36" spans="1:14">
      <c r="N36" s="1116"/>
    </row>
    <row r="42" spans="1:14">
      <c r="A42" s="5" t="s">
        <v>459</v>
      </c>
    </row>
    <row r="45" spans="1:14">
      <c r="A45" s="11" t="s">
        <v>445</v>
      </c>
      <c r="B45" s="869"/>
      <c r="C45" s="869"/>
      <c r="D45" s="869"/>
      <c r="E45" s="869"/>
      <c r="F45" s="869"/>
      <c r="G45" s="869"/>
      <c r="H45" s="869"/>
      <c r="I45" s="869"/>
      <c r="J45" s="869"/>
    </row>
    <row r="46" spans="1:14">
      <c r="A46" s="218">
        <v>45627</v>
      </c>
      <c r="B46" s="118" t="s">
        <v>30</v>
      </c>
      <c r="C46" s="118" t="s">
        <v>31</v>
      </c>
      <c r="D46" s="118" t="s">
        <v>32</v>
      </c>
      <c r="E46" s="118" t="s">
        <v>33</v>
      </c>
      <c r="F46" s="118" t="s">
        <v>34</v>
      </c>
      <c r="G46" s="118" t="s">
        <v>35</v>
      </c>
      <c r="H46" s="118" t="s">
        <v>36</v>
      </c>
      <c r="I46" s="118" t="s">
        <v>37</v>
      </c>
      <c r="J46" s="118" t="s">
        <v>26</v>
      </c>
    </row>
    <row r="47" spans="1:14">
      <c r="A47" s="1117" t="s">
        <v>736</v>
      </c>
      <c r="B47" s="1118">
        <v>23.39</v>
      </c>
      <c r="C47" s="1119">
        <v>16.294535683028233</v>
      </c>
      <c r="D47" s="1119">
        <v>21.139936218139464</v>
      </c>
      <c r="E47" s="1119">
        <v>17.476648380054073</v>
      </c>
      <c r="F47" s="1119">
        <v>12.152101786297397</v>
      </c>
      <c r="G47" s="1119">
        <v>18.293099113018521</v>
      </c>
      <c r="H47" s="1119">
        <v>19.573842354449354</v>
      </c>
      <c r="I47" s="1119">
        <v>36.800930427590202</v>
      </c>
      <c r="J47" s="1119">
        <v>4.2990540274036029</v>
      </c>
    </row>
    <row r="48" spans="1:14">
      <c r="A48" s="1117" t="s">
        <v>737</v>
      </c>
      <c r="B48" s="1119">
        <v>5.3</v>
      </c>
      <c r="C48" s="1119">
        <v>6.310334953618665</v>
      </c>
      <c r="D48" s="1119">
        <v>3.0542200842715537</v>
      </c>
      <c r="E48" s="1119">
        <v>3.0218245407746918</v>
      </c>
      <c r="F48" s="1119">
        <v>1.5596983286723893</v>
      </c>
      <c r="G48" s="1119">
        <v>65.509874829411146</v>
      </c>
      <c r="H48" s="1119">
        <v>0.50506683906545069</v>
      </c>
      <c r="I48" s="1119">
        <v>2.9083261543800578</v>
      </c>
      <c r="J48" s="1119">
        <v>4.9866596810657287</v>
      </c>
    </row>
    <row r="49" spans="1:10">
      <c r="A49" s="869"/>
      <c r="B49" s="869"/>
      <c r="C49" s="869"/>
      <c r="D49" s="869"/>
      <c r="E49" s="869"/>
      <c r="F49" s="869"/>
      <c r="G49" s="869"/>
      <c r="H49" s="869"/>
      <c r="I49" s="869"/>
      <c r="J49" s="869"/>
    </row>
    <row r="50" spans="1:10">
      <c r="A50" s="219" t="s">
        <v>489</v>
      </c>
      <c r="B50" s="118" t="s">
        <v>30</v>
      </c>
      <c r="C50" s="118" t="s">
        <v>31</v>
      </c>
      <c r="D50" s="118" t="s">
        <v>32</v>
      </c>
      <c r="E50" s="118" t="s">
        <v>33</v>
      </c>
      <c r="F50" s="118" t="s">
        <v>34</v>
      </c>
      <c r="G50" s="118" t="s">
        <v>35</v>
      </c>
      <c r="H50" s="118" t="s">
        <v>36</v>
      </c>
      <c r="I50" s="118" t="s">
        <v>37</v>
      </c>
      <c r="J50" s="118" t="s">
        <v>26</v>
      </c>
    </row>
    <row r="51" spans="1:10">
      <c r="A51" s="1117" t="s">
        <v>736</v>
      </c>
      <c r="B51" s="1118">
        <v>33.918706698869876</v>
      </c>
      <c r="C51" s="1119">
        <v>15.815690307389152</v>
      </c>
      <c r="D51" s="1119">
        <v>22.851997317464704</v>
      </c>
      <c r="E51" s="1119">
        <v>15.949045730409278</v>
      </c>
      <c r="F51" s="1119">
        <v>12.057128334360376</v>
      </c>
      <c r="G51" s="1119">
        <v>19.077291072202478</v>
      </c>
      <c r="H51" s="1119">
        <v>20.671175459825346</v>
      </c>
      <c r="I51" s="1119">
        <v>31.23882893999232</v>
      </c>
      <c r="J51" s="1119">
        <v>2.8509397202216444</v>
      </c>
    </row>
    <row r="52" spans="1:10">
      <c r="A52" s="1117" t="s">
        <v>737</v>
      </c>
      <c r="B52" s="1118">
        <v>1.4770358553858778</v>
      </c>
      <c r="C52" s="1119">
        <v>4.5012801239259232</v>
      </c>
      <c r="D52" s="1119">
        <v>3.1942910152777184</v>
      </c>
      <c r="E52" s="1119">
        <v>3.0008129175362832</v>
      </c>
      <c r="F52" s="1119">
        <v>1.1034713136430698</v>
      </c>
      <c r="G52" s="1119">
        <v>13.821247321419728</v>
      </c>
      <c r="H52" s="1119">
        <v>0.44688518003879368</v>
      </c>
      <c r="I52" s="1119">
        <v>4.9625911643848033</v>
      </c>
      <c r="J52" s="1119">
        <v>4.2863360089845477</v>
      </c>
    </row>
    <row r="53" spans="1:10">
      <c r="A53" s="5" t="s">
        <v>7</v>
      </c>
      <c r="B53" s="313"/>
      <c r="C53" s="313"/>
    </row>
    <row r="54" spans="1:10">
      <c r="A54" s="313"/>
      <c r="B54" s="313"/>
      <c r="C54" s="313"/>
    </row>
  </sheetData>
  <sheetProtection algorithmName="SHA-512" hashValue="m/VMDtUL+Km1hVlSa2PdEeRwca16NacOKjyZtHybRX1hgtVihKlf6jwYEkzh6N5CWF3mYIAQ9ZUtenXKAAMVFA==" saltValue="54aDo3BZ3cUvs2KPHwzUUg==" spinCount="100000" sheet="1" objects="1" scenarios="1" selectLockedCells="1" selectUnlockedCells="1"/>
  <mergeCells count="2">
    <mergeCell ref="B2:L2"/>
    <mergeCell ref="R2:AB2"/>
  </mergeCells>
  <conditionalFormatting sqref="B47:J47 B51:J51">
    <cfRule type="cellIs" dxfId="2" priority="1" operator="lessThan">
      <formula>0</formula>
    </cfRule>
    <cfRule type="cellIs" dxfId="1" priority="3" operator="lessThan">
      <formula>10</formula>
    </cfRule>
  </conditionalFormatting>
  <conditionalFormatting sqref="B48:J48 B52:J52">
    <cfRule type="cellIs" dxfId="0" priority="2" operator="greaterThan">
      <formula>5</formula>
    </cfRule>
  </conditionalFormatting>
  <hyperlinks>
    <hyperlink ref="A1" location="Index!A1" display="◄ INDEX" xr:uid="{C36A4060-1CCC-41BD-B686-434E6CC8C489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9224-CB53-4255-8612-DE5AA4ED4C3E}">
  <dimension ref="A1:I40"/>
  <sheetViews>
    <sheetView topLeftCell="A6" zoomScaleNormal="100" workbookViewId="0">
      <selection activeCell="D32" sqref="D32"/>
    </sheetView>
  </sheetViews>
  <sheetFormatPr defaultColWidth="8.81640625" defaultRowHeight="14.5"/>
  <cols>
    <col min="1" max="1" width="28" style="9" customWidth="1"/>
    <col min="2" max="2" width="14.81640625" style="9" customWidth="1"/>
    <col min="3" max="4" width="13.54296875" style="9" bestFit="1" customWidth="1"/>
    <col min="5" max="6" width="14.81640625" style="9" bestFit="1" customWidth="1"/>
    <col min="7" max="7" width="11.1796875" style="9" customWidth="1"/>
    <col min="8" max="16384" width="8.81640625" style="9"/>
  </cols>
  <sheetData>
    <row r="1" spans="1:7" ht="15.5">
      <c r="A1" s="114" t="s">
        <v>219</v>
      </c>
    </row>
    <row r="2" spans="1:7" ht="15.5">
      <c r="A2" s="182"/>
    </row>
    <row r="3" spans="1:7" ht="23">
      <c r="A3" s="182"/>
      <c r="E3" s="183"/>
    </row>
    <row r="4" spans="1:7" s="187" customFormat="1">
      <c r="A4" s="184" t="s">
        <v>549</v>
      </c>
      <c r="B4" s="185"/>
      <c r="C4" s="185"/>
      <c r="D4" s="185"/>
      <c r="E4" s="186"/>
      <c r="F4" s="186"/>
      <c r="G4" s="186"/>
    </row>
    <row r="5" spans="1:7">
      <c r="A5" s="146"/>
      <c r="B5" s="188"/>
      <c r="C5" s="188"/>
      <c r="D5" s="189"/>
      <c r="E5" s="189"/>
      <c r="F5" s="189"/>
      <c r="G5" s="189"/>
    </row>
    <row r="6" spans="1:7">
      <c r="A6" s="146"/>
      <c r="B6" s="188"/>
      <c r="C6" s="188"/>
      <c r="D6" s="189"/>
      <c r="E6" s="189"/>
      <c r="F6" s="189"/>
      <c r="G6" s="189"/>
    </row>
    <row r="7" spans="1:7">
      <c r="A7" s="146"/>
      <c r="B7" s="188"/>
      <c r="C7" s="188"/>
      <c r="D7" s="189"/>
      <c r="E7" s="189"/>
      <c r="F7" s="189"/>
      <c r="G7" s="189"/>
    </row>
    <row r="8" spans="1:7">
      <c r="A8" s="146"/>
      <c r="B8" s="188"/>
      <c r="C8" s="188"/>
      <c r="D8" s="189"/>
      <c r="E8" s="189"/>
      <c r="F8" s="189"/>
      <c r="G8" s="189"/>
    </row>
    <row r="9" spans="1:7">
      <c r="A9" s="146"/>
      <c r="B9" s="188"/>
      <c r="C9" s="188"/>
      <c r="D9" s="189"/>
      <c r="E9" s="189"/>
      <c r="F9" s="189"/>
      <c r="G9" s="189"/>
    </row>
    <row r="10" spans="1:7">
      <c r="A10" s="146"/>
      <c r="B10" s="188"/>
      <c r="C10" s="188"/>
      <c r="D10" s="189"/>
      <c r="E10" s="189"/>
      <c r="F10" s="189"/>
      <c r="G10" s="189"/>
    </row>
    <row r="11" spans="1:7">
      <c r="A11" s="146"/>
      <c r="B11" s="188"/>
      <c r="C11" s="188"/>
      <c r="D11" s="189"/>
      <c r="E11" s="189"/>
      <c r="F11" s="189"/>
      <c r="G11" s="189"/>
    </row>
    <row r="12" spans="1:7">
      <c r="A12" s="146"/>
      <c r="B12" s="188"/>
      <c r="C12" s="188"/>
      <c r="D12" s="189"/>
      <c r="E12" s="189"/>
      <c r="F12" s="189"/>
      <c r="G12" s="189"/>
    </row>
    <row r="13" spans="1:7">
      <c r="A13" s="146"/>
      <c r="B13" s="188"/>
      <c r="C13" s="188"/>
      <c r="D13" s="189"/>
      <c r="E13" s="189"/>
      <c r="F13" s="189"/>
      <c r="G13" s="189"/>
    </row>
    <row r="14" spans="1:7">
      <c r="A14" s="146"/>
      <c r="B14" s="188"/>
      <c r="C14" s="188"/>
      <c r="D14" s="189"/>
      <c r="E14" s="189"/>
      <c r="F14" s="189"/>
      <c r="G14" s="189"/>
    </row>
    <row r="15" spans="1:7">
      <c r="A15" s="146"/>
      <c r="B15" s="188"/>
      <c r="C15" s="188"/>
      <c r="D15" s="189"/>
      <c r="E15" s="189"/>
      <c r="F15" s="189"/>
      <c r="G15" s="189"/>
    </row>
    <row r="16" spans="1:7">
      <c r="B16" s="190"/>
      <c r="C16" s="190"/>
      <c r="D16" s="190"/>
      <c r="E16" s="190"/>
      <c r="F16" s="190"/>
      <c r="G16" s="190"/>
    </row>
    <row r="18" spans="1:9" s="193" customFormat="1">
      <c r="A18" s="191"/>
      <c r="B18" s="192"/>
      <c r="C18" s="192"/>
      <c r="D18" s="192"/>
      <c r="E18" s="192"/>
      <c r="F18" s="192"/>
      <c r="G18" s="192"/>
    </row>
    <row r="19" spans="1:9">
      <c r="B19" s="194"/>
      <c r="C19" s="194"/>
      <c r="D19" s="194"/>
      <c r="E19" s="194"/>
      <c r="F19" s="194"/>
      <c r="G19" s="194"/>
    </row>
    <row r="20" spans="1:9">
      <c r="B20" s="194"/>
      <c r="C20" s="194"/>
      <c r="D20" s="194"/>
      <c r="E20" s="194"/>
      <c r="F20" s="194"/>
      <c r="G20" s="194"/>
    </row>
    <row r="21" spans="1:9">
      <c r="B21" s="194"/>
      <c r="C21" s="194"/>
      <c r="D21" s="194"/>
      <c r="E21" s="194"/>
      <c r="F21" s="194"/>
      <c r="G21" s="194"/>
      <c r="I21" s="195"/>
    </row>
    <row r="22" spans="1:9">
      <c r="B22" s="194"/>
      <c r="C22" s="194"/>
      <c r="D22" s="194"/>
      <c r="E22" s="194"/>
      <c r="F22" s="194"/>
      <c r="G22" s="194"/>
    </row>
    <row r="23" spans="1:9">
      <c r="B23" s="194"/>
      <c r="C23" s="194"/>
      <c r="D23" s="194"/>
      <c r="E23" s="194"/>
      <c r="F23" s="194"/>
      <c r="G23" s="194"/>
    </row>
    <row r="24" spans="1:9">
      <c r="B24" s="194"/>
      <c r="C24" s="194"/>
      <c r="D24" s="194"/>
      <c r="E24" s="194"/>
      <c r="F24" s="194"/>
      <c r="G24" s="194"/>
    </row>
    <row r="25" spans="1:9">
      <c r="A25" s="10" t="s">
        <v>7</v>
      </c>
      <c r="B25" s="194"/>
      <c r="C25" s="194"/>
      <c r="D25" s="194"/>
      <c r="E25" s="194"/>
      <c r="F25" s="194"/>
      <c r="G25" s="194"/>
    </row>
    <row r="26" spans="1:9">
      <c r="A26" s="10"/>
      <c r="B26" s="194"/>
      <c r="C26" s="194"/>
      <c r="D26" s="194"/>
      <c r="E26" s="194"/>
      <c r="F26" s="194"/>
      <c r="G26" s="194"/>
    </row>
    <row r="28" spans="1:9">
      <c r="A28" s="1127" t="s">
        <v>541</v>
      </c>
      <c r="B28" s="1127"/>
      <c r="C28" s="1127"/>
      <c r="D28" s="1127"/>
      <c r="E28" s="168"/>
      <c r="F28" s="168"/>
    </row>
    <row r="29" spans="1:9">
      <c r="A29" s="119" t="s">
        <v>111</v>
      </c>
      <c r="B29" s="196">
        <v>44166</v>
      </c>
      <c r="C29" s="196">
        <v>44531</v>
      </c>
      <c r="D29" s="196">
        <v>44896</v>
      </c>
      <c r="E29" s="196">
        <v>45261</v>
      </c>
      <c r="F29" s="196">
        <v>45627</v>
      </c>
      <c r="G29" s="146"/>
    </row>
    <row r="30" spans="1:9">
      <c r="A30" s="197" t="s">
        <v>112</v>
      </c>
      <c r="B30" s="198">
        <v>94.489981900300151</v>
      </c>
      <c r="C30" s="198">
        <v>88.029294973284308</v>
      </c>
      <c r="D30" s="198">
        <v>86.735499032890601</v>
      </c>
      <c r="E30" s="198">
        <v>78.632747121301549</v>
      </c>
      <c r="F30" s="199">
        <v>70.165037645002869</v>
      </c>
      <c r="G30" s="200"/>
    </row>
    <row r="31" spans="1:9">
      <c r="A31" s="174" t="s">
        <v>114</v>
      </c>
      <c r="B31" s="198">
        <v>14.506630826987839</v>
      </c>
      <c r="C31" s="198">
        <v>15.05088801445044</v>
      </c>
      <c r="D31" s="198">
        <v>14.309796510815273</v>
      </c>
      <c r="E31" s="198">
        <v>14.347043007044666</v>
      </c>
      <c r="F31" s="199">
        <v>14.321475202033707</v>
      </c>
      <c r="G31" s="177"/>
    </row>
    <row r="32" spans="1:9">
      <c r="A32" s="201" t="s">
        <v>113</v>
      </c>
      <c r="B32" s="198">
        <v>19.123311753817234</v>
      </c>
      <c r="C32" s="198">
        <v>13.799353040591864</v>
      </c>
      <c r="D32" s="198">
        <v>12.897913864007757</v>
      </c>
      <c r="E32" s="198">
        <v>11.663013338371764</v>
      </c>
      <c r="F32" s="199">
        <v>10.113952713451017</v>
      </c>
      <c r="G32" s="202"/>
    </row>
    <row r="33" spans="1:7" ht="17" customHeight="1">
      <c r="A33" s="203" t="s">
        <v>115</v>
      </c>
      <c r="B33" s="198">
        <v>0.17751258254897553</v>
      </c>
      <c r="C33" s="198">
        <v>0.12136951699529645</v>
      </c>
      <c r="D33" s="198">
        <v>9.2930709093210162E-2</v>
      </c>
      <c r="E33" s="198">
        <v>7.8445517045325902E-2</v>
      </c>
      <c r="F33" s="199">
        <v>7.1216360229165762E-2</v>
      </c>
      <c r="G33" s="200"/>
    </row>
    <row r="34" spans="1:7">
      <c r="A34" s="204" t="s">
        <v>116</v>
      </c>
      <c r="B34" s="198">
        <v>1.345670702922088</v>
      </c>
      <c r="C34" s="198">
        <v>0.89343176758886456</v>
      </c>
      <c r="D34" s="198">
        <v>0.86710199129719134</v>
      </c>
      <c r="E34" s="198">
        <v>0.67528633880962363</v>
      </c>
      <c r="F34" s="199">
        <v>0.6957649431829791</v>
      </c>
      <c r="G34" s="200"/>
    </row>
    <row r="35" spans="1:7" ht="31" customHeight="1">
      <c r="A35" s="205" t="s">
        <v>542</v>
      </c>
      <c r="B35" s="206">
        <v>38719469</v>
      </c>
      <c r="C35" s="206">
        <v>61226087</v>
      </c>
      <c r="D35" s="206">
        <v>93687387</v>
      </c>
      <c r="E35" s="206">
        <v>127066007</v>
      </c>
      <c r="F35" s="206">
        <v>155720410.679712</v>
      </c>
    </row>
    <row r="36" spans="1:7" s="193" customFormat="1">
      <c r="A36" s="10" t="s">
        <v>7</v>
      </c>
      <c r="G36" s="207"/>
    </row>
    <row r="37" spans="1:7">
      <c r="G37" s="10"/>
    </row>
    <row r="38" spans="1:7">
      <c r="A38" s="208"/>
      <c r="B38" s="209"/>
      <c r="C38" s="210"/>
      <c r="D38" s="210"/>
      <c r="E38" s="210"/>
      <c r="F38" s="210"/>
      <c r="G38" s="209"/>
    </row>
    <row r="39" spans="1:7">
      <c r="A39" s="211"/>
      <c r="B39" s="211"/>
      <c r="C39" s="211"/>
      <c r="D39" s="211"/>
      <c r="E39" s="211"/>
      <c r="F39" s="211"/>
      <c r="G39" s="211"/>
    </row>
    <row r="40" spans="1:7">
      <c r="G40" s="211"/>
    </row>
  </sheetData>
  <sheetProtection algorithmName="SHA-512" hashValue="VAYfXQwog5yUNmYlGr2gK8saBfGFebS2ueFEs/zMul5QF9z5VOp79BXB6RHspvuSB56djcD7EGLZaDoWGuIf2w==" saltValue="ryB6mtIk0PZh9UIiejlO3w==" spinCount="100000" sheet="1" objects="1" scenarios="1" selectLockedCells="1" selectUnlockedCells="1"/>
  <mergeCells count="1">
    <mergeCell ref="A28:D28"/>
  </mergeCells>
  <hyperlinks>
    <hyperlink ref="A1" location="Index!A1" display="◄ INDEX" xr:uid="{A8611602-0B4F-4E14-A1AE-4FE3F52361C8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7E27-D8F1-4D6D-AD1C-48ECC497E706}">
  <dimension ref="A1:H39"/>
  <sheetViews>
    <sheetView zoomScale="90" zoomScaleNormal="90" workbookViewId="0">
      <selection activeCell="N30" sqref="N30"/>
    </sheetView>
  </sheetViews>
  <sheetFormatPr defaultColWidth="8.81640625" defaultRowHeight="14"/>
  <cols>
    <col min="1" max="1" width="22.1796875" style="52" customWidth="1"/>
    <col min="2" max="2" width="10.54296875" style="52" customWidth="1"/>
    <col min="3" max="4" width="9.81640625" style="52" bestFit="1" customWidth="1"/>
    <col min="5" max="16384" width="8.81640625" style="52"/>
  </cols>
  <sheetData>
    <row r="1" spans="1:1" ht="15.5">
      <c r="A1" s="114" t="s">
        <v>219</v>
      </c>
    </row>
    <row r="4" spans="1:1">
      <c r="A4" s="17" t="s">
        <v>561</v>
      </c>
    </row>
    <row r="19" spans="1:6" ht="15.5">
      <c r="B19" s="212"/>
      <c r="C19" s="213"/>
    </row>
    <row r="21" spans="1:6" ht="15.5">
      <c r="B21" s="214"/>
      <c r="C21" s="213"/>
      <c r="D21" s="215"/>
    </row>
    <row r="22" spans="1:6" ht="15.5">
      <c r="B22" s="214"/>
      <c r="C22" s="213"/>
      <c r="D22" s="215"/>
    </row>
    <row r="23" spans="1:6" ht="15.5">
      <c r="B23" s="214"/>
      <c r="C23" s="213"/>
      <c r="D23" s="215"/>
    </row>
    <row r="24" spans="1:6">
      <c r="A24" s="216" t="s">
        <v>461</v>
      </c>
      <c r="B24" s="10"/>
      <c r="C24" s="10"/>
    </row>
    <row r="27" spans="1:6">
      <c r="A27" s="17" t="s">
        <v>562</v>
      </c>
      <c r="B27" s="217"/>
      <c r="C27" s="217"/>
      <c r="D27" s="217"/>
    </row>
    <row r="28" spans="1:6">
      <c r="A28" s="170"/>
      <c r="B28" s="218">
        <v>45627</v>
      </c>
      <c r="C28" s="219" t="s">
        <v>489</v>
      </c>
      <c r="D28" s="220" t="s">
        <v>53</v>
      </c>
      <c r="F28" s="178"/>
    </row>
    <row r="29" spans="1:6">
      <c r="A29" s="221" t="s">
        <v>30</v>
      </c>
      <c r="B29" s="222">
        <v>1.2998416537073447</v>
      </c>
      <c r="C29" s="222">
        <v>1.2629024603673271</v>
      </c>
      <c r="D29" s="223">
        <v>0.5</v>
      </c>
    </row>
    <row r="30" spans="1:6">
      <c r="A30" s="221" t="s">
        <v>36</v>
      </c>
      <c r="B30" s="222">
        <v>1.2257529091416526</v>
      </c>
      <c r="C30" s="222">
        <v>1.262005806374594</v>
      </c>
      <c r="D30" s="223">
        <v>0.5</v>
      </c>
    </row>
    <row r="31" spans="1:6">
      <c r="A31" s="221" t="s">
        <v>31</v>
      </c>
      <c r="B31" s="222">
        <v>0.99001767734509172</v>
      </c>
      <c r="C31" s="222">
        <v>1.0300042192643979</v>
      </c>
      <c r="D31" s="223">
        <v>0.5</v>
      </c>
    </row>
    <row r="32" spans="1:6">
      <c r="A32" s="221" t="s">
        <v>32</v>
      </c>
      <c r="B32" s="222">
        <v>0.89829883139771027</v>
      </c>
      <c r="C32" s="222">
        <v>0.89553796565507127</v>
      </c>
      <c r="D32" s="223">
        <v>0.5</v>
      </c>
    </row>
    <row r="33" spans="1:8">
      <c r="A33" s="221" t="s">
        <v>33</v>
      </c>
      <c r="B33" s="224">
        <v>0.18286282892378941</v>
      </c>
      <c r="C33" s="224">
        <v>0.18626953558630652</v>
      </c>
      <c r="D33" s="223">
        <v>0.5</v>
      </c>
    </row>
    <row r="34" spans="1:8">
      <c r="A34" s="221" t="s">
        <v>35</v>
      </c>
      <c r="B34" s="224">
        <v>0.1882831239472868</v>
      </c>
      <c r="C34" s="224">
        <v>0.11374483069270115</v>
      </c>
      <c r="D34" s="223">
        <v>0.5</v>
      </c>
    </row>
    <row r="35" spans="1:8">
      <c r="A35" s="221" t="s">
        <v>26</v>
      </c>
      <c r="B35" s="224">
        <v>8.8555296884547358E-2</v>
      </c>
      <c r="C35" s="224">
        <v>9.7924503190358891E-2</v>
      </c>
      <c r="D35" s="223">
        <v>0.5</v>
      </c>
    </row>
    <row r="36" spans="1:8">
      <c r="A36" s="221" t="s">
        <v>37</v>
      </c>
      <c r="B36" s="224">
        <v>7.3120390096727189E-2</v>
      </c>
      <c r="C36" s="224">
        <v>9.3403542541157777E-2</v>
      </c>
      <c r="D36" s="223">
        <v>0.5</v>
      </c>
    </row>
    <row r="37" spans="1:8">
      <c r="A37" s="221" t="s">
        <v>34</v>
      </c>
      <c r="B37" s="224">
        <v>5.3267288555849959E-2</v>
      </c>
      <c r="C37" s="224">
        <v>5.8207136328084913E-2</v>
      </c>
      <c r="D37" s="223">
        <v>0.5</v>
      </c>
      <c r="H37" s="225"/>
    </row>
    <row r="38" spans="1:8" s="229" customFormat="1" ht="42">
      <c r="A38" s="226" t="s">
        <v>746</v>
      </c>
      <c r="B38" s="227">
        <v>4.4139110715917997</v>
      </c>
      <c r="C38" s="227">
        <v>4.4504504516613901</v>
      </c>
      <c r="D38" s="228"/>
    </row>
    <row r="39" spans="1:8">
      <c r="A39" s="5" t="s">
        <v>7</v>
      </c>
      <c r="E39" s="215"/>
    </row>
  </sheetData>
  <sheetProtection algorithmName="SHA-512" hashValue="GV/sY1gDMqxCA6ZEAUnKRPNeiyK4m93QnDxZnXPbdRX47OiegO9ms+WT/XAfM+M8X9yXJulKFGFJeLFYhF0s5A==" saltValue="U6rGtSZos7HowvxZ992nrA==" spinCount="100000" sheet="1" objects="1" scenarios="1" selectLockedCells="1" selectUnlockedCells="1"/>
  <conditionalFormatting sqref="B33:C37">
    <cfRule type="cellIs" dxfId="15" priority="1" operator="greaterThanOrEqual">
      <formula>0.5</formula>
    </cfRule>
  </conditionalFormatting>
  <hyperlinks>
    <hyperlink ref="A1" location="Index!A1" display="◄ INDEX" xr:uid="{AACC7D0F-7F0A-4B5E-A6AE-E427A0180AF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8933-6ECD-40B3-9CA7-ECB7204B7FE1}">
  <dimension ref="A1:N45"/>
  <sheetViews>
    <sheetView topLeftCell="A12" zoomScale="90" zoomScaleNormal="90" workbookViewId="0">
      <selection activeCell="D32" sqref="D32"/>
    </sheetView>
  </sheetViews>
  <sheetFormatPr defaultColWidth="8.81640625" defaultRowHeight="14.5"/>
  <cols>
    <col min="1" max="1" width="26.1796875" style="9" customWidth="1"/>
    <col min="2" max="2" width="16.81640625" style="9" bestFit="1" customWidth="1"/>
    <col min="3" max="5" width="11.1796875" style="9" bestFit="1" customWidth="1"/>
    <col min="6" max="6" width="12.453125" style="9" bestFit="1" customWidth="1"/>
    <col min="7" max="7" width="8.81640625" style="9"/>
    <col min="8" max="8" width="23.54296875" style="230" customWidth="1"/>
    <col min="9" max="9" width="12.81640625" style="9" bestFit="1" customWidth="1"/>
    <col min="10" max="10" width="11.81640625" style="9" bestFit="1" customWidth="1"/>
    <col min="11" max="13" width="12.81640625" style="9" bestFit="1" customWidth="1"/>
    <col min="14" max="14" width="12.453125" style="9" customWidth="1"/>
    <col min="15" max="16384" width="8.81640625" style="9"/>
  </cols>
  <sheetData>
    <row r="1" spans="1:14" ht="15.5">
      <c r="A1" s="114" t="s">
        <v>219</v>
      </c>
    </row>
    <row r="4" spans="1:14" s="187" customFormat="1">
      <c r="A4" s="231" t="s">
        <v>475</v>
      </c>
      <c r="B4" s="232"/>
      <c r="C4" s="232"/>
      <c r="D4" s="232"/>
      <c r="E4" s="232"/>
      <c r="F4" s="232"/>
      <c r="G4" s="232"/>
      <c r="H4" s="231" t="s">
        <v>474</v>
      </c>
      <c r="I4" s="232"/>
      <c r="J4" s="232"/>
      <c r="K4" s="232"/>
      <c r="L4" s="232"/>
      <c r="M4" s="232"/>
      <c r="N4" s="232"/>
    </row>
    <row r="5" spans="1:14">
      <c r="A5" s="232"/>
      <c r="B5" s="232"/>
      <c r="C5" s="232"/>
      <c r="D5" s="232"/>
      <c r="E5" s="232"/>
      <c r="F5" s="232"/>
      <c r="G5" s="232"/>
      <c r="H5" s="233"/>
      <c r="I5" s="232"/>
      <c r="J5" s="232"/>
      <c r="K5" s="232"/>
      <c r="L5" s="232"/>
      <c r="M5" s="232"/>
      <c r="N5" s="232"/>
    </row>
    <row r="6" spans="1:14">
      <c r="A6" s="232"/>
      <c r="B6" s="232"/>
      <c r="C6" s="232"/>
      <c r="D6" s="232"/>
      <c r="E6" s="232"/>
      <c r="F6" s="232"/>
      <c r="G6" s="232"/>
      <c r="H6" s="233"/>
      <c r="I6" s="232"/>
      <c r="J6" s="232"/>
      <c r="K6" s="232"/>
      <c r="L6" s="232"/>
      <c r="M6" s="232"/>
      <c r="N6" s="232"/>
    </row>
    <row r="7" spans="1:14">
      <c r="A7" s="232"/>
      <c r="B7" s="232"/>
      <c r="C7" s="232"/>
      <c r="D7" s="232"/>
      <c r="E7" s="232"/>
      <c r="F7" s="232"/>
      <c r="G7" s="232"/>
      <c r="H7" s="233"/>
      <c r="I7" s="232"/>
      <c r="J7" s="232"/>
      <c r="K7" s="232"/>
      <c r="L7" s="232"/>
      <c r="M7" s="232"/>
      <c r="N7" s="232"/>
    </row>
    <row r="8" spans="1:14">
      <c r="A8" s="232"/>
      <c r="B8" s="232"/>
      <c r="C8" s="232"/>
      <c r="D8" s="232"/>
      <c r="E8" s="232"/>
      <c r="F8" s="232"/>
      <c r="G8" s="232"/>
      <c r="H8" s="233"/>
      <c r="I8" s="232"/>
      <c r="J8" s="232"/>
      <c r="K8" s="232"/>
      <c r="L8" s="232"/>
      <c r="M8" s="232"/>
      <c r="N8" s="232"/>
    </row>
    <row r="9" spans="1:14">
      <c r="A9" s="232"/>
      <c r="B9" s="232"/>
      <c r="C9" s="232"/>
      <c r="D9" s="232"/>
      <c r="E9" s="232"/>
      <c r="F9" s="232"/>
      <c r="G9" s="232"/>
      <c r="H9" s="233"/>
      <c r="I9" s="232"/>
      <c r="J9" s="232"/>
      <c r="K9" s="232"/>
      <c r="L9" s="232"/>
      <c r="M9" s="232"/>
      <c r="N9" s="232"/>
    </row>
    <row r="10" spans="1:14">
      <c r="A10" s="232"/>
      <c r="B10" s="232"/>
      <c r="C10" s="232"/>
      <c r="D10" s="232"/>
      <c r="E10" s="232"/>
      <c r="F10" s="232"/>
      <c r="G10" s="232"/>
      <c r="H10" s="233"/>
      <c r="I10" s="232"/>
      <c r="J10" s="232"/>
      <c r="K10" s="232"/>
      <c r="L10" s="232"/>
      <c r="M10" s="232"/>
      <c r="N10" s="232"/>
    </row>
    <row r="11" spans="1:14">
      <c r="A11" s="232"/>
      <c r="B11" s="232"/>
      <c r="C11" s="232"/>
      <c r="D11" s="232"/>
      <c r="E11" s="232"/>
      <c r="F11" s="232"/>
      <c r="G11" s="232"/>
      <c r="H11" s="233"/>
      <c r="I11" s="232"/>
      <c r="J11" s="232"/>
      <c r="K11" s="232"/>
      <c r="L11" s="232"/>
      <c r="M11" s="232"/>
      <c r="N11" s="232"/>
    </row>
    <row r="12" spans="1:14">
      <c r="A12" s="232"/>
      <c r="B12" s="232"/>
      <c r="C12" s="232"/>
      <c r="D12" s="232"/>
      <c r="E12" s="232"/>
      <c r="F12" s="232"/>
      <c r="G12" s="232"/>
      <c r="H12" s="233"/>
      <c r="I12" s="232"/>
      <c r="J12" s="232"/>
      <c r="K12" s="232"/>
      <c r="L12" s="232"/>
      <c r="M12" s="232"/>
      <c r="N12" s="232"/>
    </row>
    <row r="13" spans="1:14">
      <c r="A13" s="232"/>
      <c r="B13" s="232"/>
      <c r="C13" s="232"/>
      <c r="D13" s="232"/>
      <c r="E13" s="232"/>
      <c r="F13" s="232"/>
      <c r="G13" s="232"/>
      <c r="H13" s="233"/>
      <c r="I13" s="232"/>
      <c r="J13" s="232"/>
      <c r="K13" s="232"/>
      <c r="L13" s="232"/>
      <c r="M13" s="232"/>
      <c r="N13" s="232"/>
    </row>
    <row r="14" spans="1:14">
      <c r="A14" s="232"/>
      <c r="B14" s="232"/>
      <c r="C14" s="232"/>
      <c r="D14" s="232"/>
      <c r="E14" s="232"/>
      <c r="F14" s="232"/>
      <c r="G14" s="232"/>
      <c r="H14" s="233"/>
      <c r="I14" s="232"/>
      <c r="J14" s="232"/>
      <c r="K14" s="232"/>
      <c r="L14" s="232"/>
      <c r="M14" s="232"/>
      <c r="N14" s="232"/>
    </row>
    <row r="15" spans="1:14">
      <c r="A15" s="232"/>
      <c r="B15" s="232"/>
      <c r="C15" s="232"/>
      <c r="D15" s="232"/>
      <c r="E15" s="232"/>
      <c r="F15" s="232"/>
      <c r="G15" s="232"/>
      <c r="H15" s="233"/>
      <c r="I15" s="232"/>
      <c r="J15" s="232"/>
      <c r="K15" s="232"/>
      <c r="L15" s="232"/>
      <c r="M15" s="232"/>
      <c r="N15" s="232"/>
    </row>
    <row r="16" spans="1:14">
      <c r="A16" s="232"/>
      <c r="B16" s="232"/>
      <c r="C16" s="232"/>
      <c r="D16" s="232"/>
      <c r="E16" s="232"/>
      <c r="F16" s="232"/>
      <c r="G16" s="232"/>
      <c r="H16" s="233"/>
      <c r="I16" s="232"/>
      <c r="J16" s="232"/>
      <c r="K16" s="232"/>
      <c r="L16" s="232"/>
      <c r="M16" s="232"/>
      <c r="N16" s="232"/>
    </row>
    <row r="17" spans="1:14">
      <c r="A17" s="232"/>
      <c r="B17" s="232"/>
      <c r="C17" s="232"/>
      <c r="D17" s="232"/>
      <c r="E17" s="232"/>
      <c r="F17" s="232"/>
      <c r="G17" s="232"/>
      <c r="H17" s="233"/>
      <c r="I17" s="232"/>
      <c r="J17" s="232"/>
      <c r="K17" s="232"/>
      <c r="L17" s="232"/>
      <c r="M17" s="232"/>
      <c r="N17" s="232"/>
    </row>
    <row r="18" spans="1:14">
      <c r="A18" s="232"/>
      <c r="B18" s="232"/>
      <c r="C18" s="232"/>
      <c r="D18" s="232"/>
      <c r="E18" s="232"/>
      <c r="F18" s="232"/>
      <c r="G18" s="232"/>
      <c r="H18" s="233"/>
      <c r="I18" s="232"/>
      <c r="J18" s="232"/>
      <c r="K18" s="232"/>
      <c r="L18" s="232"/>
      <c r="M18" s="232"/>
      <c r="N18" s="232"/>
    </row>
    <row r="19" spans="1:14">
      <c r="A19" s="232"/>
      <c r="B19" s="232"/>
      <c r="C19" s="232"/>
      <c r="D19" s="232"/>
      <c r="E19" s="232"/>
      <c r="F19" s="232"/>
      <c r="G19" s="232"/>
      <c r="H19" s="233"/>
      <c r="I19" s="232"/>
      <c r="J19" s="232"/>
      <c r="K19" s="232"/>
      <c r="L19" s="232"/>
      <c r="M19" s="232"/>
      <c r="N19" s="232"/>
    </row>
    <row r="20" spans="1:14">
      <c r="A20" s="232"/>
      <c r="B20" s="232"/>
      <c r="C20" s="232"/>
      <c r="D20" s="232"/>
      <c r="E20" s="232"/>
      <c r="F20" s="232"/>
      <c r="G20" s="232"/>
      <c r="H20" s="233"/>
      <c r="I20" s="232"/>
      <c r="J20" s="232"/>
      <c r="K20" s="232"/>
      <c r="L20" s="232"/>
      <c r="M20" s="232"/>
      <c r="N20" s="232"/>
    </row>
    <row r="21" spans="1:14">
      <c r="A21" s="232"/>
      <c r="B21" s="232"/>
      <c r="C21" s="232"/>
      <c r="D21" s="232"/>
      <c r="E21" s="232"/>
      <c r="F21" s="232"/>
      <c r="G21" s="232"/>
      <c r="H21" s="233"/>
      <c r="I21" s="232"/>
      <c r="J21" s="232"/>
      <c r="K21" s="232"/>
      <c r="L21" s="232"/>
      <c r="M21" s="232"/>
      <c r="N21" s="232"/>
    </row>
    <row r="22" spans="1:14">
      <c r="A22" s="232"/>
      <c r="B22" s="232"/>
      <c r="C22" s="232"/>
      <c r="D22" s="232"/>
      <c r="E22" s="232"/>
      <c r="F22" s="232"/>
      <c r="G22" s="232"/>
      <c r="H22" s="233"/>
      <c r="I22" s="232"/>
      <c r="J22" s="232"/>
      <c r="K22" s="232"/>
      <c r="L22" s="232"/>
      <c r="M22" s="232"/>
      <c r="N22" s="232"/>
    </row>
    <row r="23" spans="1:14">
      <c r="A23" s="232"/>
      <c r="B23" s="232"/>
      <c r="C23" s="232"/>
      <c r="D23" s="232"/>
      <c r="E23" s="232"/>
      <c r="F23" s="232"/>
      <c r="G23" s="232"/>
      <c r="H23" s="233"/>
      <c r="I23" s="232"/>
      <c r="J23" s="232"/>
      <c r="K23" s="232"/>
      <c r="L23" s="232"/>
      <c r="M23" s="232"/>
      <c r="N23" s="232"/>
    </row>
    <row r="24" spans="1:14">
      <c r="A24" s="232"/>
      <c r="B24" s="232"/>
      <c r="C24" s="232"/>
      <c r="D24" s="232"/>
      <c r="E24" s="232"/>
      <c r="F24" s="232"/>
      <c r="G24" s="232"/>
      <c r="H24" s="233"/>
      <c r="I24" s="232"/>
      <c r="J24" s="232"/>
      <c r="K24" s="232"/>
      <c r="L24" s="232"/>
      <c r="M24" s="232"/>
      <c r="N24" s="232"/>
    </row>
    <row r="25" spans="1:14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</row>
    <row r="26" spans="1:14">
      <c r="A26" s="10" t="s">
        <v>458</v>
      </c>
      <c r="B26" s="232"/>
      <c r="C26" s="232"/>
      <c r="D26" s="232"/>
      <c r="E26" s="232"/>
      <c r="F26" s="232"/>
      <c r="G26" s="232"/>
      <c r="H26" s="10" t="s">
        <v>459</v>
      </c>
      <c r="I26" s="232"/>
      <c r="J26" s="232"/>
      <c r="K26" s="232"/>
      <c r="L26" s="232"/>
      <c r="M26" s="232"/>
      <c r="N26" s="232"/>
    </row>
    <row r="27" spans="1:14">
      <c r="A27" s="10"/>
      <c r="B27" s="232"/>
      <c r="C27" s="232"/>
      <c r="D27" s="232"/>
      <c r="E27" s="232"/>
      <c r="F27" s="232"/>
      <c r="G27" s="232"/>
      <c r="H27" s="10"/>
      <c r="I27" s="232"/>
      <c r="J27" s="232"/>
      <c r="K27" s="232"/>
      <c r="L27" s="232"/>
      <c r="M27" s="232"/>
      <c r="N27" s="232"/>
    </row>
    <row r="28" spans="1:14">
      <c r="A28" s="10"/>
      <c r="B28" s="232"/>
      <c r="C28" s="232"/>
      <c r="D28" s="232"/>
      <c r="E28" s="232"/>
      <c r="F28" s="232"/>
      <c r="G28" s="232"/>
      <c r="H28" s="10"/>
      <c r="I28" s="232"/>
      <c r="J28" s="232"/>
      <c r="K28" s="232"/>
      <c r="L28" s="232"/>
      <c r="M28" s="232"/>
      <c r="N28" s="232"/>
    </row>
    <row r="29" spans="1:14">
      <c r="A29" s="231" t="s">
        <v>333</v>
      </c>
      <c r="B29" s="232"/>
      <c r="C29" s="232"/>
      <c r="D29" s="232"/>
      <c r="E29" s="232"/>
      <c r="F29" s="232"/>
      <c r="G29" s="10"/>
      <c r="H29" s="231" t="s">
        <v>334</v>
      </c>
      <c r="I29" s="234"/>
      <c r="J29" s="234"/>
      <c r="K29" s="234"/>
      <c r="L29" s="234"/>
      <c r="M29" s="234"/>
      <c r="N29" s="234"/>
    </row>
    <row r="30" spans="1:14">
      <c r="A30" s="170"/>
      <c r="B30" s="235">
        <v>44166</v>
      </c>
      <c r="C30" s="235">
        <v>44531</v>
      </c>
      <c r="D30" s="235">
        <v>44896</v>
      </c>
      <c r="E30" s="235">
        <v>45261</v>
      </c>
      <c r="F30" s="235">
        <v>45627</v>
      </c>
      <c r="G30" s="10"/>
      <c r="H30" s="236"/>
      <c r="I30" s="235">
        <v>44166</v>
      </c>
      <c r="J30" s="235">
        <v>44531</v>
      </c>
      <c r="K30" s="235">
        <v>44896</v>
      </c>
      <c r="L30" s="235">
        <v>45261</v>
      </c>
      <c r="M30" s="235">
        <v>45627</v>
      </c>
      <c r="N30" s="237"/>
    </row>
    <row r="31" spans="1:14" s="193" customFormat="1" ht="15.65" customHeight="1">
      <c r="A31" s="238" t="s">
        <v>91</v>
      </c>
      <c r="B31" s="239">
        <v>18846.224736386481</v>
      </c>
      <c r="C31" s="239">
        <v>31667.50333119437</v>
      </c>
      <c r="D31" s="239">
        <v>44143.704113343483</v>
      </c>
      <c r="E31" s="239">
        <v>53506.608326094291</v>
      </c>
      <c r="F31" s="239">
        <v>57564.208545095833</v>
      </c>
      <c r="G31" s="207"/>
      <c r="H31" s="240" t="s">
        <v>51</v>
      </c>
      <c r="I31" s="241">
        <v>30499.416517999995</v>
      </c>
      <c r="J31" s="241">
        <v>29203.30955468</v>
      </c>
      <c r="K31" s="241">
        <v>32940.077570000001</v>
      </c>
      <c r="L31" s="241">
        <v>38965.764370000004</v>
      </c>
      <c r="M31" s="241">
        <v>42767.836520000004</v>
      </c>
      <c r="N31" s="242"/>
    </row>
    <row r="32" spans="1:14" s="247" customFormat="1" ht="43.4" customHeight="1">
      <c r="A32" s="243" t="s">
        <v>540</v>
      </c>
      <c r="B32" s="244">
        <v>11514.806368036006</v>
      </c>
      <c r="C32" s="244">
        <v>14345.174242899278</v>
      </c>
      <c r="D32" s="244">
        <v>22357.268777808487</v>
      </c>
      <c r="E32" s="244">
        <v>26300.624219742469</v>
      </c>
      <c r="F32" s="244">
        <v>29588.216634236684</v>
      </c>
      <c r="G32" s="159"/>
      <c r="H32" s="243" t="s">
        <v>540</v>
      </c>
      <c r="I32" s="245">
        <v>27438.124164109999</v>
      </c>
      <c r="J32" s="245">
        <v>32181.236900229997</v>
      </c>
      <c r="K32" s="245">
        <v>36199.978390000004</v>
      </c>
      <c r="L32" s="245">
        <v>39937.250769999999</v>
      </c>
      <c r="M32" s="245">
        <v>44524.307079999999</v>
      </c>
      <c r="N32" s="246"/>
    </row>
    <row r="33" spans="1:14" s="193" customFormat="1">
      <c r="A33" s="238" t="s">
        <v>150</v>
      </c>
      <c r="B33" s="239">
        <v>2322.7667087442933</v>
      </c>
      <c r="C33" s="239">
        <v>1949.2480507364542</v>
      </c>
      <c r="D33" s="239">
        <v>5027.0735570577226</v>
      </c>
      <c r="E33" s="239">
        <v>10885.224987101417</v>
      </c>
      <c r="F33" s="239">
        <v>10712.786616018926</v>
      </c>
      <c r="G33" s="207"/>
      <c r="H33" s="248" t="s">
        <v>52</v>
      </c>
      <c r="I33" s="241">
        <v>10794.388689040001</v>
      </c>
      <c r="J33" s="241">
        <v>12925.25961211</v>
      </c>
      <c r="K33" s="241">
        <v>17924.29711</v>
      </c>
      <c r="L33" s="241">
        <v>20774.571039999995</v>
      </c>
      <c r="M33" s="241">
        <v>23606.265020000003</v>
      </c>
      <c r="N33" s="242"/>
    </row>
    <row r="34" spans="1:14" s="193" customFormat="1">
      <c r="A34" s="238" t="s">
        <v>52</v>
      </c>
      <c r="B34" s="239">
        <v>3902.2203828319302</v>
      </c>
      <c r="C34" s="239">
        <v>5934.9669888054696</v>
      </c>
      <c r="D34" s="239">
        <v>9732.1754773900811</v>
      </c>
      <c r="E34" s="239">
        <v>9223.0329062740548</v>
      </c>
      <c r="F34" s="239">
        <v>11396.073006076518</v>
      </c>
      <c r="G34" s="207"/>
      <c r="H34" s="249" t="s">
        <v>138</v>
      </c>
      <c r="I34" s="250">
        <v>68731.929371149992</v>
      </c>
      <c r="J34" s="250">
        <v>74309.806067019992</v>
      </c>
      <c r="K34" s="250">
        <v>87064.353069999997</v>
      </c>
      <c r="L34" s="250">
        <v>99677.586179999998</v>
      </c>
      <c r="M34" s="250">
        <v>110898.40862000002</v>
      </c>
      <c r="N34" s="251"/>
    </row>
    <row r="35" spans="1:14" s="193" customFormat="1">
      <c r="A35" s="249" t="s">
        <v>138</v>
      </c>
      <c r="B35" s="252">
        <v>36586.018195998709</v>
      </c>
      <c r="C35" s="252">
        <v>53896.892613635573</v>
      </c>
      <c r="D35" s="252">
        <v>81260.221925599762</v>
      </c>
      <c r="E35" s="252">
        <v>99915.490439212226</v>
      </c>
      <c r="F35" s="252">
        <v>109261.284801428</v>
      </c>
      <c r="G35" s="207"/>
      <c r="H35" s="249" t="s">
        <v>490</v>
      </c>
      <c r="I35" s="253">
        <v>40.504373382292805</v>
      </c>
      <c r="J35" s="254">
        <v>8.1154082926286879</v>
      </c>
      <c r="K35" s="254">
        <v>17.164016000091138</v>
      </c>
      <c r="L35" s="254">
        <v>14.487253009114905</v>
      </c>
      <c r="M35" s="254">
        <v>11.25711694075056</v>
      </c>
      <c r="N35" s="255"/>
    </row>
    <row r="36" spans="1:14">
      <c r="A36" s="249" t="s">
        <v>490</v>
      </c>
      <c r="B36" s="256">
        <v>53.875671503955417</v>
      </c>
      <c r="C36" s="256">
        <v>47.315546406004074</v>
      </c>
      <c r="D36" s="256">
        <v>50.769771660345107</v>
      </c>
      <c r="E36" s="256">
        <v>22.957442241165495</v>
      </c>
      <c r="F36" s="256">
        <v>9.3536991322698384</v>
      </c>
      <c r="G36" s="232"/>
      <c r="H36" s="10" t="s">
        <v>7</v>
      </c>
      <c r="I36" s="10"/>
      <c r="J36" s="10"/>
      <c r="K36" s="232"/>
      <c r="L36" s="232"/>
      <c r="M36" s="232"/>
      <c r="N36" s="232"/>
    </row>
    <row r="37" spans="1:14" ht="15.5">
      <c r="A37" s="10" t="s">
        <v>7</v>
      </c>
      <c r="B37" s="10"/>
      <c r="C37" s="232"/>
      <c r="D37" s="232"/>
      <c r="E37" s="232"/>
      <c r="F37" s="232"/>
      <c r="G37" s="232"/>
      <c r="H37" s="257"/>
      <c r="I37" s="258"/>
      <c r="J37" s="232"/>
      <c r="K37" s="232"/>
      <c r="L37" s="232"/>
      <c r="M37" s="232"/>
      <c r="N37" s="232"/>
    </row>
    <row r="38" spans="1:14" s="260" customFormat="1" ht="15.5">
      <c r="A38" s="257"/>
      <c r="B38" s="259"/>
      <c r="D38" s="261"/>
      <c r="E38" s="261"/>
      <c r="F38" s="261"/>
    </row>
    <row r="39" spans="1:14">
      <c r="C39" s="232"/>
      <c r="D39" s="262"/>
      <c r="E39" s="262"/>
      <c r="F39" s="262"/>
      <c r="H39" s="233"/>
      <c r="J39" s="232"/>
      <c r="K39" s="232"/>
      <c r="L39" s="232"/>
      <c r="M39" s="232"/>
      <c r="N39" s="232"/>
    </row>
    <row r="40" spans="1:14">
      <c r="A40" s="232"/>
      <c r="B40" s="232"/>
      <c r="C40" s="232"/>
      <c r="D40" s="232"/>
      <c r="E40" s="177"/>
      <c r="F40" s="232"/>
      <c r="G40" s="232"/>
      <c r="H40" s="233"/>
      <c r="I40" s="263"/>
      <c r="J40" s="263"/>
      <c r="K40" s="263"/>
      <c r="L40" s="263"/>
      <c r="M40" s="263"/>
      <c r="N40" s="232"/>
    </row>
    <row r="41" spans="1:14">
      <c r="A41" s="232"/>
      <c r="B41" s="232"/>
      <c r="C41" s="232"/>
      <c r="D41" s="232"/>
      <c r="E41" s="232"/>
      <c r="F41" s="232"/>
      <c r="G41" s="232"/>
      <c r="H41" s="233"/>
      <c r="I41" s="263"/>
      <c r="J41" s="263"/>
      <c r="K41" s="263"/>
      <c r="L41" s="263"/>
      <c r="M41" s="263"/>
      <c r="N41" s="232"/>
    </row>
    <row r="42" spans="1:14">
      <c r="A42" s="232"/>
      <c r="B42" s="232"/>
      <c r="C42" s="232"/>
      <c r="D42" s="232"/>
      <c r="E42" s="232"/>
      <c r="F42" s="232"/>
      <c r="G42" s="232"/>
      <c r="H42" s="233"/>
      <c r="I42" s="263"/>
      <c r="J42" s="263"/>
      <c r="K42" s="263"/>
      <c r="L42" s="263"/>
      <c r="M42" s="263"/>
      <c r="N42" s="232"/>
    </row>
    <row r="44" spans="1:14" ht="18.5">
      <c r="A44" s="264"/>
    </row>
    <row r="45" spans="1:14" ht="18.5">
      <c r="A45" s="264"/>
    </row>
  </sheetData>
  <sheetProtection algorithmName="SHA-512" hashValue="xXm8rZQG8zZbxb4mi9cyepn4GVVlMt4/fwi7r85ufZr5YBPq/Jw/Im3hja89ZRCEkdbFL/8YpGIRZ2UJdNt8BQ==" saltValue="8/FKzd05gpd4PePFohKQHw==" spinCount="100000" sheet="1" objects="1" scenarios="1" selectLockedCells="1" selectUnlockedCells="1"/>
  <hyperlinks>
    <hyperlink ref="A1" location="Index!A1" display="◄ INDEX" xr:uid="{CFE7433A-5F4D-47D6-8B54-D694996C048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Bank Strength 2025</vt:lpstr>
      <vt:lpstr>Index</vt:lpstr>
      <vt:lpstr>Figuur I.1</vt:lpstr>
      <vt:lpstr>Figuur I.2</vt:lpstr>
      <vt:lpstr>Figuur I.3</vt:lpstr>
      <vt:lpstr>Figuur II.1</vt:lpstr>
      <vt:lpstr>Figuur II.2</vt:lpstr>
      <vt:lpstr>Figuur II.3</vt:lpstr>
      <vt:lpstr>Figuren II.4 &amp; II.5</vt:lpstr>
      <vt:lpstr>Figuren II.6 &amp; II.8</vt:lpstr>
      <vt:lpstr>Figuren II.7 &amp; II.9</vt:lpstr>
      <vt:lpstr>Figuur II.10</vt:lpstr>
      <vt:lpstr>Figuur II.11</vt:lpstr>
      <vt:lpstr>Figuur II.12</vt:lpstr>
      <vt:lpstr>Figuur II.13</vt:lpstr>
      <vt:lpstr>Figuren II.14 &amp; II.15</vt:lpstr>
      <vt:lpstr>Figuren II.16 &amp; II.17</vt:lpstr>
      <vt:lpstr>Figuren II.18 &amp; II.19</vt:lpstr>
      <vt:lpstr>Figuur II.20</vt:lpstr>
      <vt:lpstr>Figuur II.21</vt:lpstr>
      <vt:lpstr>Figuur II.22</vt:lpstr>
      <vt:lpstr>Figuur II.23</vt:lpstr>
      <vt:lpstr>Figuur II.24</vt:lpstr>
      <vt:lpstr>Figuur II.25</vt:lpstr>
      <vt:lpstr>Figuur II.26</vt:lpstr>
      <vt:lpstr>Tabel II.1</vt:lpstr>
      <vt:lpstr>Figuur III.1</vt:lpstr>
      <vt:lpstr>Figuur III.2</vt:lpstr>
      <vt:lpstr>Tabellen III.1a &amp; III.1b</vt:lpstr>
      <vt:lpstr>Figuur III.3</vt:lpstr>
      <vt:lpstr>Figuur III.4</vt:lpstr>
      <vt:lpstr>Figuur III.5</vt:lpstr>
      <vt:lpstr>Tabellen III.2,III.3 &amp; III.4</vt:lpstr>
      <vt:lpstr>Tabellen III.5a &amp; III.5b</vt:lpstr>
      <vt:lpstr>Tabellen III.6a &amp; III.6b</vt:lpstr>
      <vt:lpstr>Figuur III.6</vt:lpstr>
      <vt:lpstr>Figuur III.7</vt:lpstr>
      <vt:lpstr>Figuur VI.1</vt:lpstr>
      <vt:lpstr>Figuur VI.2</vt:lpstr>
      <vt:lpstr>Figuren VI.3 &amp; VI.4</vt:lpstr>
      <vt:lpstr>Tabel VI.1 &amp; Figuur VI.5</vt:lpstr>
      <vt:lpstr>Figuur A.1</vt:lpstr>
      <vt:lpstr>Figuur A.2</vt:lpstr>
      <vt:lpstr>Figuur A.3 &amp; tabel A.1</vt:lpstr>
      <vt:lpstr>Tabel B.1</vt:lpstr>
      <vt:lpstr>Tabel B.2</vt:lpstr>
      <vt:lpstr>Tabel C.1</vt:lpstr>
      <vt:lpstr>Tabel C.2</vt:lpstr>
      <vt:lpstr>Tabel C.3</vt:lpstr>
      <vt:lpstr>Tabel C.4</vt:lpstr>
      <vt:lpstr>Tabel C.5</vt:lpstr>
      <vt:lpstr>Figuren D.1, D.2 &amp; D.3</vt:lpstr>
      <vt:lpstr>Tabel 1</vt:lpstr>
      <vt:lpstr>Figuur 1</vt:lpstr>
      <vt:lpstr>Figuren 2 &amp; 3</vt:lpstr>
      <vt:lpstr>Figuur 4</vt:lpstr>
      <vt:lpstr>Figuren 5,6 &amp; 7</vt:lpstr>
      <vt:lpstr>Figuren 8 &amp; 9</vt:lpstr>
      <vt:lpstr>Figuren 10, 11, 12 &amp; 13</vt:lpstr>
      <vt:lpstr>Figuren 10, 11, 12 &amp; 13 </vt:lpstr>
      <vt:lpstr>Figuur 14</vt:lpstr>
      <vt:lpstr>Figuur 15</vt:lpstr>
      <vt:lpstr>Index!_Toc207368660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Bank of Suriname</dc:creator>
  <cp:lastModifiedBy>Sitaram Jogieta</cp:lastModifiedBy>
  <dcterms:created xsi:type="dcterms:W3CDTF">2015-06-05T18:17:20Z</dcterms:created>
  <dcterms:modified xsi:type="dcterms:W3CDTF">2025-10-29T13:29:08Z</dcterms:modified>
</cp:coreProperties>
</file>